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64" windowHeight="0" tabRatio="722"/>
  </bookViews>
  <sheets>
    <sheet name="2020" sheetId="9" r:id="rId1"/>
    <sheet name="febbraio" sheetId="10" state="hidden" r:id="rId2"/>
  </sheets>
  <externalReferences>
    <externalReference r:id="rId3"/>
  </externalReferences>
  <definedNames>
    <definedName name="_xlnm._FilterDatabase" localSheetId="0" hidden="1">'2020'!$A$5:$C$704</definedName>
    <definedName name="_xlnm.Print_Area" localSheetId="0">'2020'!$A$1:$C$68</definedName>
    <definedName name="_xlnm.Print_Area" localSheetId="1">febbraio!$A$1:$G$119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1" i="9" l="1"/>
  <c r="B239" i="9"/>
  <c r="B149" i="9"/>
  <c r="B136" i="10" l="1"/>
  <c r="B69" i="10"/>
  <c r="G68" i="10"/>
  <c r="G118" i="10" l="1"/>
  <c r="G119" i="10"/>
  <c r="G117" i="10" l="1"/>
  <c r="G73" i="10" l="1"/>
  <c r="B73" i="10"/>
  <c r="G116" i="10"/>
  <c r="G67" i="10" l="1"/>
  <c r="G66" i="10"/>
  <c r="G65" i="10"/>
  <c r="G115" i="10"/>
  <c r="G114" i="10"/>
  <c r="G113" i="10"/>
  <c r="G112" i="10"/>
  <c r="G111" i="10"/>
  <c r="G110" i="10"/>
  <c r="G109" i="10"/>
  <c r="G108" i="10"/>
  <c r="G107" i="10"/>
  <c r="G106" i="10"/>
  <c r="G105" i="10"/>
  <c r="G104" i="10"/>
  <c r="G103" i="10"/>
  <c r="G9" i="10"/>
  <c r="G102" i="10"/>
  <c r="G101" i="10"/>
  <c r="G100" i="10"/>
  <c r="G99" i="10"/>
  <c r="G98" i="10"/>
  <c r="G97" i="10"/>
  <c r="G96" i="10"/>
  <c r="G95" i="10"/>
  <c r="G94" i="10"/>
  <c r="G93" i="10"/>
  <c r="G92" i="10"/>
  <c r="G91" i="10"/>
  <c r="G90" i="10"/>
  <c r="G89" i="10"/>
  <c r="G88" i="10" l="1"/>
  <c r="G7" i="10"/>
  <c r="G87" i="10"/>
  <c r="G86" i="10"/>
  <c r="G8" i="10"/>
  <c r="G10" i="10"/>
  <c r="G11" i="10"/>
  <c r="G12" i="10"/>
  <c r="G13" i="10"/>
  <c r="G36" i="10"/>
  <c r="G37" i="10"/>
  <c r="G38" i="10"/>
  <c r="G35" i="10"/>
  <c r="G74" i="10"/>
  <c r="G30" i="10"/>
  <c r="G31" i="10"/>
  <c r="G32" i="10"/>
  <c r="G33" i="10"/>
  <c r="G34" i="10"/>
  <c r="G62" i="10"/>
  <c r="G63" i="10"/>
  <c r="G64" i="10"/>
  <c r="G61" i="10"/>
  <c r="G85" i="10"/>
  <c r="G84" i="10"/>
  <c r="G80" i="10"/>
  <c r="G81" i="10"/>
  <c r="G82" i="10"/>
  <c r="G83" i="10"/>
  <c r="G79" i="10"/>
  <c r="G78" i="10"/>
  <c r="G20" i="10"/>
  <c r="G19" i="10"/>
  <c r="G29" i="10"/>
  <c r="G18" i="10"/>
  <c r="G17" i="10"/>
  <c r="G76" i="10"/>
  <c r="G77" i="10"/>
  <c r="G28" i="10"/>
  <c r="G27" i="10"/>
  <c r="G6" i="10"/>
  <c r="G75" i="10"/>
  <c r="B120" i="10"/>
  <c r="B60" i="10"/>
  <c r="B56" i="10"/>
  <c r="B53" i="10"/>
  <c r="G52" i="10"/>
  <c r="G53" i="10" s="1"/>
  <c r="G51" i="10"/>
  <c r="B51" i="10"/>
  <c r="G46" i="10"/>
  <c r="B45" i="10"/>
  <c r="B48" i="10" s="1"/>
  <c r="G45" i="10"/>
  <c r="G48" i="10" s="1"/>
  <c r="B43" i="10"/>
  <c r="B26" i="10"/>
  <c r="B16" i="10"/>
  <c r="G69" i="10" l="1"/>
  <c r="G16" i="10"/>
  <c r="G26" i="10"/>
  <c r="G43" i="10"/>
  <c r="G120" i="10"/>
  <c r="B122" i="10"/>
  <c r="G60" i="10"/>
  <c r="G122" i="10" l="1"/>
</calcChain>
</file>

<file path=xl/sharedStrings.xml><?xml version="1.0" encoding="utf-8"?>
<sst xmlns="http://schemas.openxmlformats.org/spreadsheetml/2006/main" count="1005" uniqueCount="435">
  <si>
    <t>ESTRATTO FORNITORI IN PAGAMENTO</t>
  </si>
  <si>
    <t>Società di Gestione Aeroporto Civile di Trapani Birgi</t>
  </si>
  <si>
    <t>REGISTRAZIONI CICLO PASSIVO E GESTIONI PAGAMENTI  P-AMM-04 - E</t>
  </si>
  <si>
    <t>FORNITORI SEMPLICI ED ALTRI ADDEBITI</t>
  </si>
  <si>
    <t xml:space="preserve">IMPORTO RICONOSCIUTO IN PAGAMENTO </t>
  </si>
  <si>
    <t>N° DOCUMENTO IN PAGAMENTO</t>
  </si>
  <si>
    <t>DATA DOCUMENTO</t>
  </si>
  <si>
    <t>ANNO EMISSIONE DOCUMENTO</t>
  </si>
  <si>
    <t>CIG</t>
  </si>
  <si>
    <t xml:space="preserve">IMPORTO RICONOSCIUTO IN PAGAMENTO  AL NETTO DELL'IVA PER AMMINISTRAZIONE TRASPARENTE </t>
  </si>
  <si>
    <t>DATA PAGAMENTO</t>
  </si>
  <si>
    <t>non presente</t>
  </si>
  <si>
    <t>Sc Srls</t>
  </si>
  <si>
    <t>Totale Complessivo</t>
  </si>
  <si>
    <t>RC&amp;B</t>
  </si>
  <si>
    <t>PRESIDENTE/AD/DG</t>
  </si>
  <si>
    <t>RA&amp;F</t>
  </si>
  <si>
    <t>57978308AA</t>
  </si>
  <si>
    <t>Levantoil</t>
  </si>
  <si>
    <t>Fasi Open</t>
  </si>
  <si>
    <t>Milvia Averna</t>
  </si>
  <si>
    <t>Note</t>
  </si>
  <si>
    <t>Sodexo</t>
  </si>
  <si>
    <t>KSM Spa</t>
  </si>
  <si>
    <t>Arc Data</t>
  </si>
  <si>
    <t>Mothia Lines</t>
  </si>
  <si>
    <t>Contino Sebastiano</t>
  </si>
  <si>
    <t>Piro gerlando</t>
  </si>
  <si>
    <t>Cucurullo Carolina</t>
  </si>
  <si>
    <t>new elettra</t>
  </si>
  <si>
    <t>2019</t>
  </si>
  <si>
    <t>2018</t>
  </si>
  <si>
    <t>Pilato Michele</t>
  </si>
  <si>
    <t>Bsp Iata</t>
  </si>
  <si>
    <t>Gilardoni</t>
  </si>
  <si>
    <t>2020</t>
  </si>
  <si>
    <t>Area Riferimento</t>
  </si>
  <si>
    <t xml:space="preserve"> parola chiave</t>
  </si>
  <si>
    <t>Sub-Totali FORNITORI VARI</t>
  </si>
  <si>
    <t>Sub-Totali FORNITORI RICORRENTI</t>
  </si>
  <si>
    <t>Sub-Totali GESTIONE LAVORO</t>
  </si>
  <si>
    <t>Sub-Totali RISCOSSIONE</t>
  </si>
  <si>
    <t>Sub-Totali Consulenze tecniche</t>
  </si>
  <si>
    <t>Sub-Totali Noleggi</t>
  </si>
  <si>
    <t>Sub-Totali rec finanziamenti</t>
  </si>
  <si>
    <t>Sub-Totali Consulenze Legali</t>
  </si>
  <si>
    <t xml:space="preserve">Mod Accompagnamento  F-AMM-04A </t>
  </si>
  <si>
    <t>Previndai</t>
  </si>
  <si>
    <t>Lo Bianco Angelo</t>
  </si>
  <si>
    <t>Spezia Giuseppe</t>
  </si>
  <si>
    <t>Piazza Giuseppe</t>
  </si>
  <si>
    <t>Ft 01/2020</t>
  </si>
  <si>
    <t>Temsystem Spa</t>
  </si>
  <si>
    <t>Preavaer</t>
  </si>
  <si>
    <t>Sub-Totali IMPOSTE CONTRIBUTI E TASSE F24 E Pag VS PUBBLICA AMMINISTRAZIONE</t>
  </si>
  <si>
    <t>Sub-Totali rec assicurazioni</t>
  </si>
  <si>
    <t>Atradius</t>
  </si>
  <si>
    <t>EUROJET</t>
  </si>
  <si>
    <t>Oxera Consulting LLP</t>
  </si>
  <si>
    <t>Comune di Trapani - Tassa Pubblicità</t>
  </si>
  <si>
    <t>Air Italy Spa</t>
  </si>
  <si>
    <t>il sole 24 ore Quotidiano</t>
  </si>
  <si>
    <t>Albergo Vittoria di Moncada</t>
  </si>
  <si>
    <t>Fiber telecom</t>
  </si>
  <si>
    <t>Ontario</t>
  </si>
  <si>
    <t>124</t>
  </si>
  <si>
    <t>Indelicato Giuseppe</t>
  </si>
  <si>
    <t>Neomedia</t>
  </si>
  <si>
    <t>net soft srl</t>
  </si>
  <si>
    <t>69</t>
  </si>
  <si>
    <t>Avv surdi francesco</t>
  </si>
  <si>
    <t>west Uc Ltd</t>
  </si>
  <si>
    <t xml:space="preserve">IBM </t>
  </si>
  <si>
    <t xml:space="preserve">Movincar </t>
  </si>
  <si>
    <t>Osf Sistemi Srl</t>
  </si>
  <si>
    <t>Cattolica Previdenza</t>
  </si>
  <si>
    <t>fasi Open</t>
  </si>
  <si>
    <t>31/01/20120</t>
  </si>
  <si>
    <t>Sub-Totali ASSICURAZIONI</t>
  </si>
  <si>
    <t>KSM</t>
  </si>
  <si>
    <t>P30262</t>
  </si>
  <si>
    <t>Cei Costruzioni Elettriche</t>
  </si>
  <si>
    <t>Mav Anac</t>
  </si>
  <si>
    <t>Alleata Previdenza</t>
  </si>
  <si>
    <t>Cattolica Presidenza</t>
  </si>
  <si>
    <t>F24 Iva</t>
  </si>
  <si>
    <t>F24 Ritenute autonomi</t>
  </si>
  <si>
    <t>finanziarie varie</t>
  </si>
  <si>
    <t>Prevaer</t>
  </si>
  <si>
    <t>Sita Cooperative Society</t>
  </si>
  <si>
    <t>ft 601/01</t>
  </si>
  <si>
    <t>964/1</t>
  </si>
  <si>
    <t>Sud Gomme di Errera</t>
  </si>
  <si>
    <t>193/A</t>
  </si>
  <si>
    <t xml:space="preserve">Contino Sebastiano </t>
  </si>
  <si>
    <t>1/2020</t>
  </si>
  <si>
    <t>22/2019</t>
  </si>
  <si>
    <t>Mg Reaserch</t>
  </si>
  <si>
    <t>145/2019</t>
  </si>
  <si>
    <t>Software Design</t>
  </si>
  <si>
    <t>738</t>
  </si>
  <si>
    <t>627</t>
  </si>
  <si>
    <t>Totale Organi di amministrazione e controllo / ODV</t>
  </si>
  <si>
    <t>Basso Ricci Jennifer</t>
  </si>
  <si>
    <t>3</t>
  </si>
  <si>
    <t>Lattanzi-Gemelli</t>
  </si>
  <si>
    <t>Cosentini Sergio</t>
  </si>
  <si>
    <t>142/ 2019</t>
  </si>
  <si>
    <t>2/2020</t>
  </si>
  <si>
    <t>10/2019</t>
  </si>
  <si>
    <t>Rottamazione ter 3za rata - 157963</t>
  </si>
  <si>
    <t>Rottamazione ter 3za rata - 157892</t>
  </si>
  <si>
    <t>Rottamazione ter 3za rata - 157944</t>
  </si>
  <si>
    <t>Rottamazione ter 3za rata -157921</t>
  </si>
  <si>
    <t>Rottamazione ter 3za rata -157818</t>
  </si>
  <si>
    <t>Tesoreria dello Stato Add com</t>
  </si>
  <si>
    <t>Tesoreria dello Stato Add Anticend</t>
  </si>
  <si>
    <t>Tesoreria dello Stato Conone conc</t>
  </si>
  <si>
    <t>Toro  SCRL</t>
  </si>
  <si>
    <t>Ft 2780/2019</t>
  </si>
  <si>
    <t>Movincar</t>
  </si>
  <si>
    <t xml:space="preserve">06/C </t>
  </si>
  <si>
    <t>TeamSystem</t>
  </si>
  <si>
    <t>piano rientro</t>
  </si>
  <si>
    <t>P26948</t>
  </si>
  <si>
    <t xml:space="preserve"> F.lli Di Maria  Snc</t>
  </si>
  <si>
    <t>74/2019</t>
  </si>
  <si>
    <t>06/02/20120</t>
  </si>
  <si>
    <t>Albergo Vittoria di moncada</t>
  </si>
  <si>
    <t>1753FH</t>
  </si>
  <si>
    <t>191084</t>
  </si>
  <si>
    <t>191077</t>
  </si>
  <si>
    <t>191074</t>
  </si>
  <si>
    <t>191155</t>
  </si>
  <si>
    <t>191196</t>
  </si>
  <si>
    <t>Autoservizi di Midili</t>
  </si>
  <si>
    <t>4717</t>
  </si>
  <si>
    <t>bonura Pietro</t>
  </si>
  <si>
    <t>2/25</t>
  </si>
  <si>
    <t>Centomedia &amp; lode</t>
  </si>
  <si>
    <t>34</t>
  </si>
  <si>
    <t>Ecological service srl</t>
  </si>
  <si>
    <t>19/P</t>
  </si>
  <si>
    <t>Elastro Soc. ccop arl</t>
  </si>
  <si>
    <t>1/64</t>
  </si>
  <si>
    <t>EnterMed</t>
  </si>
  <si>
    <t>190454</t>
  </si>
  <si>
    <t>2799/2019</t>
  </si>
  <si>
    <t>2798/2019</t>
  </si>
  <si>
    <t>V1-91452</t>
  </si>
  <si>
    <t>Impianti Anselmi</t>
  </si>
  <si>
    <t>81</t>
  </si>
  <si>
    <t>54</t>
  </si>
  <si>
    <t>27</t>
  </si>
  <si>
    <t>70</t>
  </si>
  <si>
    <t>71</t>
  </si>
  <si>
    <t>Italfor</t>
  </si>
  <si>
    <t>250/F</t>
  </si>
  <si>
    <t>Mothia Lines viaggi</t>
  </si>
  <si>
    <t>108/pa</t>
  </si>
  <si>
    <t>90/pa</t>
  </si>
  <si>
    <t>83/pa</t>
  </si>
  <si>
    <t>PWC Advisory</t>
  </si>
  <si>
    <t>raffineria cucchiara</t>
  </si>
  <si>
    <t>1/452</t>
  </si>
  <si>
    <t>434</t>
  </si>
  <si>
    <t>Galfano Antonino</t>
  </si>
  <si>
    <t>5/2020</t>
  </si>
  <si>
    <t>Tesoreria Regionale - Madonia Carmela</t>
  </si>
  <si>
    <t>Tim</t>
  </si>
  <si>
    <t>7x04714636</t>
  </si>
  <si>
    <t>ZF928D279F</t>
  </si>
  <si>
    <t>Mormino Enrico</t>
  </si>
  <si>
    <t>ESSECI SERVICE SRL</t>
  </si>
  <si>
    <t>euroservice</t>
  </si>
  <si>
    <t>330/01</t>
  </si>
  <si>
    <t>374/01</t>
  </si>
  <si>
    <t>11/20</t>
  </si>
  <si>
    <t>Caruso Saverio</t>
  </si>
  <si>
    <t>Geraci Anto</t>
  </si>
  <si>
    <t>ft3/2020</t>
  </si>
  <si>
    <t>levantoil</t>
  </si>
  <si>
    <t>2193</t>
  </si>
  <si>
    <t>7/2020</t>
  </si>
  <si>
    <t>2802/2020</t>
  </si>
  <si>
    <t>Mediaconsult SRL</t>
  </si>
  <si>
    <t>Enac</t>
  </si>
  <si>
    <t>Walter Avv Renda</t>
  </si>
  <si>
    <t>Paolo Malgioglio</t>
  </si>
  <si>
    <t>indelicato Giuseppe</t>
  </si>
  <si>
    <t>Rai Radio televisione Italiana</t>
  </si>
  <si>
    <t>Pera Notaio Avv. Riccardo</t>
  </si>
  <si>
    <t>2.0 ROBERTO DE MARTINO SOC COOPERATIVA</t>
  </si>
  <si>
    <t>ARKIMEDE SRL</t>
  </si>
  <si>
    <t>BANDIERA SERVIZI AUDIOVISIVI DI BANDIERA SERGIO</t>
  </si>
  <si>
    <t>ENTE NAZIONALE ITALIANO DI UNIFICAZIONE</t>
  </si>
  <si>
    <t>LEXMEDIA SRL</t>
  </si>
  <si>
    <t>NEOMEDIA  SRL</t>
  </si>
  <si>
    <t>P.O.S  DATA SYSTEM S.R.L.</t>
  </si>
  <si>
    <t>VETRERIA LO CALIO SALVATORE</t>
  </si>
  <si>
    <t>Apice srl</t>
  </si>
  <si>
    <t>MGT srl</t>
  </si>
  <si>
    <t>Rag. Carmelo Anastasi</t>
  </si>
  <si>
    <t>BSP IATA</t>
  </si>
  <si>
    <t>MARINO RICAMBI DEI F.LLI RAZZITTA E. E S. SNC</t>
  </si>
  <si>
    <t>509.09</t>
  </si>
  <si>
    <t>Sangiorgio Benza</t>
  </si>
  <si>
    <t>Studio Alescio&amp;parners</t>
  </si>
  <si>
    <t>KYOCERA Document Solutions Italia S.p.A.</t>
  </si>
  <si>
    <t>Vear SRL</t>
  </si>
  <si>
    <t>Fly Srl</t>
  </si>
  <si>
    <t>Smartsheet</t>
  </si>
  <si>
    <t xml:space="preserve">Lisa servizi </t>
  </si>
  <si>
    <t>Consip</t>
  </si>
  <si>
    <t>CO.M.I GROUP SRL</t>
  </si>
  <si>
    <t>Prosa Piera</t>
  </si>
  <si>
    <t xml:space="preserve">ARC DATA SRL
</t>
  </si>
  <si>
    <t>Fresia spa</t>
  </si>
  <si>
    <t>G e D GROUP S.R.L.</t>
  </si>
  <si>
    <t>HOTEL PRESIDENT SRL</t>
  </si>
  <si>
    <t>Mediaconsult</t>
  </si>
  <si>
    <t>Studio Legale Grimaldi</t>
  </si>
  <si>
    <t>DGR Training</t>
  </si>
  <si>
    <t>Ediservice</t>
  </si>
  <si>
    <t>servizio Gurs</t>
  </si>
  <si>
    <t>Trapani per il terzo mondo</t>
  </si>
  <si>
    <t>FLy srl</t>
  </si>
  <si>
    <t>INDELICATO Giuseppe</t>
  </si>
  <si>
    <t>Rodeco PMS</t>
  </si>
  <si>
    <t>Contributo Art 2020</t>
  </si>
  <si>
    <t>SZA studio legale</t>
  </si>
  <si>
    <t>Cintioli e associati</t>
  </si>
  <si>
    <t>Alfonzo srl</t>
  </si>
  <si>
    <t>Fragrasso Giovanna</t>
  </si>
  <si>
    <t>Aruba Spa</t>
  </si>
  <si>
    <t>Pagina Srl</t>
  </si>
  <si>
    <t>Kone spa</t>
  </si>
  <si>
    <t>La Luminosa Srl A socio Unico</t>
  </si>
  <si>
    <t>SIAE</t>
  </si>
  <si>
    <t>Antonio Isotto</t>
  </si>
  <si>
    <t>Avv Stagno D'Alcontres</t>
  </si>
  <si>
    <t>Maverick Group Srl</t>
  </si>
  <si>
    <t>01/07/202</t>
  </si>
  <si>
    <t>Fidenia Srl</t>
  </si>
  <si>
    <t>Pubbliluck Srl</t>
  </si>
  <si>
    <t xml:space="preserve">Fasi </t>
  </si>
  <si>
    <t>Alleanza assicurazioni</t>
  </si>
  <si>
    <t>Gerlando Piro</t>
  </si>
  <si>
    <t>L'OASI Srl</t>
  </si>
  <si>
    <t>Gilardoni Spa</t>
  </si>
  <si>
    <t>FH Hotel</t>
  </si>
  <si>
    <t>Lupo Salvatore</t>
  </si>
  <si>
    <t>bandiera servizi audiovisivi</t>
  </si>
  <si>
    <t>Infosys</t>
  </si>
  <si>
    <t xml:space="preserve"> 4 Manager</t>
  </si>
  <si>
    <t>Logos srl</t>
  </si>
  <si>
    <t>Lo Calio Salvatore</t>
  </si>
  <si>
    <t>Ocem Energy Technology</t>
  </si>
  <si>
    <t xml:space="preserve">professional solutions </t>
  </si>
  <si>
    <t>Lisa Servizi</t>
  </si>
  <si>
    <t>BT Italia Spa</t>
  </si>
  <si>
    <t>E.s.c. engineering safety certification srl</t>
  </si>
  <si>
    <t>NEOS SRL</t>
  </si>
  <si>
    <t xml:space="preserve">IFSC </t>
  </si>
  <si>
    <t>Maltese Giuseppe</t>
  </si>
  <si>
    <t>Sodexo Motivation Solution srl</t>
  </si>
  <si>
    <t>NEXXIT DI Cesare Belluardo</t>
  </si>
  <si>
    <t>Asaro Luciano</t>
  </si>
  <si>
    <t>L'oasi Srl</t>
  </si>
  <si>
    <t>Maggioli Spa</t>
  </si>
  <si>
    <t>Surdi Francesco AVVOCATO</t>
  </si>
  <si>
    <t>SZA STUDIO LEGALE</t>
  </si>
  <si>
    <t>Business School24 Spa</t>
  </si>
  <si>
    <t>CAMPANIOLO ROSARIO ANTONINO</t>
  </si>
  <si>
    <t>Elmi Srl</t>
  </si>
  <si>
    <t>Ermes Srl</t>
  </si>
  <si>
    <t>L'OASI SRL</t>
  </si>
  <si>
    <t>Neomedia S.r.l.</t>
  </si>
  <si>
    <t>Studio Associato San Giorgio Benza</t>
  </si>
  <si>
    <t>Art - Autorità di regolazione Trasporti</t>
  </si>
  <si>
    <t>GB Sapri Broker RC- RC</t>
  </si>
  <si>
    <t>Ing Carpinteri Leonardo</t>
  </si>
  <si>
    <t>Avv Rotigliano Riccardo</t>
  </si>
  <si>
    <t>Clima Service di Adamo</t>
  </si>
  <si>
    <t>Eter Biometric Technologies srl</t>
  </si>
  <si>
    <t>Monti Giovanni  &amp; C snc</t>
  </si>
  <si>
    <t>S.E.A.T. Snc</t>
  </si>
  <si>
    <t>Ing Giacomo Marino - CTU</t>
  </si>
  <si>
    <t>Quacon  - qualitu consulting srl</t>
  </si>
  <si>
    <t>Fasi - al 29/02</t>
  </si>
  <si>
    <t>Fasi - al 31/05</t>
  </si>
  <si>
    <t>Business School24 spa</t>
  </si>
  <si>
    <t>Doctor Energy Srl</t>
  </si>
  <si>
    <t>BSP Iata</t>
  </si>
  <si>
    <t>Centro servizi Solemar Sas di Buffa</t>
  </si>
  <si>
    <t>Rentokil Initial Italia Spa</t>
  </si>
  <si>
    <t>Rimborso PAX Castellini</t>
  </si>
  <si>
    <t>Agenzia delle Dogane</t>
  </si>
  <si>
    <t>P.O.S. Data System</t>
  </si>
  <si>
    <t xml:space="preserve">Rimborso pax Chirco </t>
  </si>
  <si>
    <t>RINA SERVICE Spa</t>
  </si>
  <si>
    <t>Nexit di belluardo</t>
  </si>
  <si>
    <t>NewPharm srl</t>
  </si>
  <si>
    <t>Alca Srl</t>
  </si>
  <si>
    <t>Pubbliluck  Srls</t>
  </si>
  <si>
    <t>Avv Truglio Francesco -  Delegazione Ras</t>
  </si>
  <si>
    <t>TeamSystem Spa</t>
  </si>
  <si>
    <t>Poma Salvatore</t>
  </si>
  <si>
    <t>IFSC</t>
  </si>
  <si>
    <t>Monti Giovanni</t>
  </si>
  <si>
    <t>Ria Grant Thorton Spa</t>
  </si>
  <si>
    <t>IATA INTERNATIONAL AIR TRANSPORT</t>
  </si>
  <si>
    <t>Alessandro Sozzi</t>
  </si>
  <si>
    <t>Professional Solution</t>
  </si>
  <si>
    <t>Publiluck Srls</t>
  </si>
  <si>
    <t>Nexxit di Belluardo Cesare</t>
  </si>
  <si>
    <t>Levantoil Srl</t>
  </si>
  <si>
    <t>Smart Sheet Inc</t>
  </si>
  <si>
    <t>Avv.to Antonia Lorella Casano</t>
  </si>
  <si>
    <t>Impianti Anselmi di Anselmi Pietro</t>
  </si>
  <si>
    <t>La Rocca Maurizio srl</t>
  </si>
  <si>
    <t>Alescio &amp; partner STP SRL</t>
  </si>
  <si>
    <t>Genova Sebastiana</t>
  </si>
  <si>
    <t>Zichichi Idrotermica Srl</t>
  </si>
  <si>
    <t>Promotech Srl</t>
  </si>
  <si>
    <t>Tutto Ambiente Spa</t>
  </si>
  <si>
    <t>Nexxit di Belluardo</t>
  </si>
  <si>
    <t>Italian Flight safety commette</t>
  </si>
  <si>
    <t>FT FTLAB Srl</t>
  </si>
  <si>
    <t>Serteksa</t>
  </si>
  <si>
    <t>MALTESE GROUP sas</t>
  </si>
  <si>
    <t>Quacon- Quality consulting Srl</t>
  </si>
  <si>
    <t>Seawater hotel Spa</t>
  </si>
  <si>
    <t>Angelino Srl</t>
  </si>
  <si>
    <t>Litotipografia Abate vincenzo</t>
  </si>
  <si>
    <t>Seriservice di Catalano</t>
  </si>
  <si>
    <t>QSM srl</t>
  </si>
  <si>
    <t xml:space="preserve">Avv Riccardo Rotigliano </t>
  </si>
  <si>
    <t>Avv Basso Ricci Jennifer</t>
  </si>
  <si>
    <t>Studio Lattanzi-Gemelli Associati</t>
  </si>
  <si>
    <t>Avv.to Cosentini Sergio</t>
  </si>
  <si>
    <t>Avv.to Mormino Enrico</t>
  </si>
  <si>
    <t>Geraci Antonio</t>
  </si>
  <si>
    <t>Centomedia &amp; lode Srl</t>
  </si>
  <si>
    <t>EnterMed Srl</t>
  </si>
  <si>
    <t>Italfor srl</t>
  </si>
  <si>
    <t>Mothia Lines viaggi Srl</t>
  </si>
  <si>
    <t>Raffineria cucchiara Srl</t>
  </si>
  <si>
    <t>Quirumed Srl</t>
  </si>
  <si>
    <t>Ontario Srl</t>
  </si>
  <si>
    <t>Sodexo Spa</t>
  </si>
  <si>
    <t>Segnaletica Stradale srl</t>
  </si>
  <si>
    <t>PWC Advisory Spa</t>
  </si>
  <si>
    <t>Zutec Srl</t>
  </si>
  <si>
    <t>Central Neon Srl</t>
  </si>
  <si>
    <t>Zucchetti Spa</t>
  </si>
  <si>
    <t>GBR Rossetto Spa</t>
  </si>
  <si>
    <t>Bt Italia Spa</t>
  </si>
  <si>
    <t>STEER DAVIES &amp; GLEAVE LIMITED LTD</t>
  </si>
  <si>
    <t>GBSAPRI Spa</t>
  </si>
  <si>
    <t>Studio legale Grimaldi</t>
  </si>
  <si>
    <t>Kone Spa</t>
  </si>
  <si>
    <t>Mothia LinesSrl</t>
  </si>
  <si>
    <t>Mg Reaserch Srl</t>
  </si>
  <si>
    <t>Paradigma Srl</t>
  </si>
  <si>
    <t>Var Group Srl</t>
  </si>
  <si>
    <t>Bird contro italy Srl</t>
  </si>
  <si>
    <t>Raffineria sale cucchiara Srl</t>
  </si>
  <si>
    <t>Civello Tour srl</t>
  </si>
  <si>
    <t>Elastro soc Coop Arl</t>
  </si>
  <si>
    <t>Neomedia Srl</t>
  </si>
  <si>
    <t>Sud Gomme srl</t>
  </si>
  <si>
    <t>AICQ Sicilia Srl</t>
  </si>
  <si>
    <t>Euroservice Group Srl</t>
  </si>
  <si>
    <t>Leasys Spa</t>
  </si>
  <si>
    <t>SZA studio Legale</t>
  </si>
  <si>
    <t>Studio legale Cintioli&amp;Associati</t>
  </si>
  <si>
    <t>La Rocca Maurizio Srl</t>
  </si>
  <si>
    <t>Teamsystem Spa</t>
  </si>
  <si>
    <t>NewPharm Srl</t>
  </si>
  <si>
    <t>Civello Tour Srl</t>
  </si>
  <si>
    <t>Microsoft LTD</t>
  </si>
  <si>
    <t>Impianti e costruzioni elettriche Srl</t>
  </si>
  <si>
    <t>ENEL EnergiaSpa</t>
  </si>
  <si>
    <t>Mothia Linea Srl</t>
  </si>
  <si>
    <t>Rodeco PMS Srl</t>
  </si>
  <si>
    <t>Movincar Srl</t>
  </si>
  <si>
    <t>Info srl</t>
  </si>
  <si>
    <t>Castellani Srl</t>
  </si>
  <si>
    <t>Vivenda srl</t>
  </si>
  <si>
    <t>Avv.to Scimemi Valerio</t>
  </si>
  <si>
    <t>Fiber Telecom Srl</t>
  </si>
  <si>
    <t>Accademia Eraclitea Srl</t>
  </si>
  <si>
    <t>Ecological Service srl</t>
  </si>
  <si>
    <t>Software Design Spa</t>
  </si>
  <si>
    <t>Tumminello Salvatore</t>
  </si>
  <si>
    <t>Maison Du Vin Srl</t>
  </si>
  <si>
    <t>Vasta Associati</t>
  </si>
  <si>
    <t>Layer elettronics Srl</t>
  </si>
  <si>
    <t>PWC Spa</t>
  </si>
  <si>
    <t>Ecological Service Srl</t>
  </si>
  <si>
    <t>POS DATA Srl</t>
  </si>
  <si>
    <t>Euroservice Group srl</t>
  </si>
  <si>
    <t>Ar MEDIA Srl</t>
  </si>
  <si>
    <t>Notaio Gasbarro Adriana</t>
  </si>
  <si>
    <t>Avv Mormino Enrico</t>
  </si>
  <si>
    <t>Telecom Italia Spa</t>
  </si>
  <si>
    <t>Fiber telecom Srl</t>
  </si>
  <si>
    <t>Ecokem Srl</t>
  </si>
  <si>
    <t>Il Bilanciaio Srl</t>
  </si>
  <si>
    <t>Media Consult Spa</t>
  </si>
  <si>
    <t>Mothia Lines Viaggi Srl</t>
  </si>
  <si>
    <t>Delegazione Dip RAS conto Pulizie</t>
  </si>
  <si>
    <t>Sharp electornic italia Spa</t>
  </si>
  <si>
    <t>C.O.M.I. group Srl</t>
  </si>
  <si>
    <t>Seriservice di Catalano Giuseppe</t>
  </si>
  <si>
    <t>Fly Service Srl</t>
  </si>
  <si>
    <t>L'antico Baglio - Hotel Carmine Srl</t>
  </si>
  <si>
    <t>P.O.S. Data System Srl</t>
  </si>
  <si>
    <t>ESG Srl</t>
  </si>
  <si>
    <t>Avv.to Bruno Caruso</t>
  </si>
  <si>
    <t>Ingegneria e costruzioni Srl</t>
  </si>
  <si>
    <t>Itaca Costruzioni Srl</t>
  </si>
  <si>
    <t>Free Sat Telecomunicazioni Srl</t>
  </si>
  <si>
    <t xml:space="preserve">Italchimica </t>
  </si>
  <si>
    <t>Professional Solution Srl</t>
  </si>
  <si>
    <t>Aversano Srl</t>
  </si>
  <si>
    <t>DigitalPA S.r.l.</t>
  </si>
  <si>
    <t>Mediaconsult Spa</t>
  </si>
  <si>
    <t>Notalio Notaio Gasbarro</t>
  </si>
  <si>
    <t>Avv.to Dentici Lorenzo Maria</t>
  </si>
  <si>
    <t>Neomedia srl</t>
  </si>
  <si>
    <t>Avv.to Sergio Cosentini</t>
  </si>
  <si>
    <t>Bonura Fabio Pietro</t>
  </si>
  <si>
    <t>PAGAMENTI DELL'AMMINISTRAZIONE ANNO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</si>
</sst>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&quot;€&quot;\ #,##0.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rgb="FF00008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u val="singleAccounting"/>
      <sz val="10"/>
      <color theme="1"/>
      <name val="Arial"/>
      <family val="2"/>
    </font>
    <font>
      <sz val="12"/>
      <color rgb="FF000000"/>
      <name val="Segoe UI"/>
      <family val="2"/>
    </font>
    <font>
      <b/>
      <sz val="12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b/>
      <i/>
      <u val="singleAccounting"/>
      <sz val="10"/>
      <color theme="1"/>
      <name val="//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6">
    <xf numFmtId="0" fontId="0" fillId="0" borderId="0" xfId="0"/>
    <xf numFmtId="0" fontId="0" fillId="0" borderId="1" xfId="0" applyFont="1" applyFill="1" applyBorder="1"/>
    <xf numFmtId="0" fontId="0" fillId="0" borderId="2" xfId="0" applyFont="1" applyFill="1" applyBorder="1"/>
    <xf numFmtId="0" fontId="3" fillId="0" borderId="2" xfId="0" applyFont="1" applyFill="1" applyBorder="1"/>
    <xf numFmtId="0" fontId="0" fillId="0" borderId="0" xfId="0" applyFont="1" applyFill="1"/>
    <xf numFmtId="0" fontId="0" fillId="0" borderId="3" xfId="0" applyFont="1" applyFill="1" applyBorder="1"/>
    <xf numFmtId="0" fontId="0" fillId="0" borderId="0" xfId="0" applyFont="1" applyFill="1" applyBorder="1"/>
    <xf numFmtId="0" fontId="4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5" fillId="0" borderId="3" xfId="0" applyFont="1" applyBorder="1"/>
    <xf numFmtId="0" fontId="5" fillId="0" borderId="0" xfId="0" applyFont="1" applyBorder="1"/>
    <xf numFmtId="0" fontId="6" fillId="0" borderId="0" xfId="0" applyFont="1" applyFill="1" applyBorder="1"/>
    <xf numFmtId="0" fontId="2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2" borderId="4" xfId="0" applyFont="1" applyFill="1" applyBorder="1"/>
    <xf numFmtId="0" fontId="10" fillId="3" borderId="4" xfId="0" applyFont="1" applyFill="1" applyBorder="1" applyAlignment="1">
      <alignment horizontal="center"/>
    </xf>
    <xf numFmtId="14" fontId="8" fillId="4" borderId="4" xfId="0" applyNumberFormat="1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14" fontId="8" fillId="3" borderId="4" xfId="0" applyNumberFormat="1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164" fontId="11" fillId="4" borderId="9" xfId="1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/>
    </xf>
    <xf numFmtId="0" fontId="0" fillId="0" borderId="7" xfId="0" applyFont="1" applyFill="1" applyBorder="1"/>
    <xf numFmtId="0" fontId="0" fillId="0" borderId="11" xfId="0" applyFont="1" applyFill="1" applyBorder="1"/>
    <xf numFmtId="0" fontId="0" fillId="0" borderId="12" xfId="0" applyFont="1" applyFill="1" applyBorder="1"/>
    <xf numFmtId="0" fontId="3" fillId="0" borderId="12" xfId="0" applyFont="1" applyFill="1" applyBorder="1"/>
    <xf numFmtId="0" fontId="0" fillId="0" borderId="13" xfId="0" applyFont="1" applyFill="1" applyBorder="1"/>
    <xf numFmtId="14" fontId="8" fillId="4" borderId="8" xfId="0" applyNumberFormat="1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9" fillId="2" borderId="4" xfId="0" applyFont="1" applyFill="1" applyBorder="1"/>
    <xf numFmtId="0" fontId="0" fillId="0" borderId="4" xfId="0" applyFont="1" applyFill="1" applyBorder="1"/>
    <xf numFmtId="164" fontId="8" fillId="6" borderId="4" xfId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9" fontId="3" fillId="0" borderId="2" xfId="0" applyNumberFormat="1" applyFont="1" applyFill="1" applyBorder="1"/>
    <xf numFmtId="49" fontId="3" fillId="0" borderId="0" xfId="0" applyNumberFormat="1" applyFont="1" applyFill="1" applyBorder="1"/>
    <xf numFmtId="49" fontId="7" fillId="0" borderId="4" xfId="0" applyNumberFormat="1" applyFont="1" applyFill="1" applyBorder="1" applyAlignment="1">
      <alignment horizontal="center" vertical="center" wrapText="1"/>
    </xf>
    <xf numFmtId="49" fontId="8" fillId="4" borderId="4" xfId="0" applyNumberFormat="1" applyFont="1" applyFill="1" applyBorder="1" applyAlignment="1">
      <alignment horizontal="center"/>
    </xf>
    <xf numFmtId="49" fontId="10" fillId="4" borderId="4" xfId="0" applyNumberFormat="1" applyFont="1" applyFill="1" applyBorder="1" applyAlignment="1">
      <alignment horizontal="center"/>
    </xf>
    <xf numFmtId="49" fontId="8" fillId="3" borderId="4" xfId="0" applyNumberFormat="1" applyFont="1" applyFill="1" applyBorder="1" applyAlignment="1">
      <alignment horizontal="center"/>
    </xf>
    <xf numFmtId="49" fontId="11" fillId="4" borderId="9" xfId="1" applyNumberFormat="1" applyFont="1" applyFill="1" applyBorder="1" applyAlignment="1">
      <alignment horizontal="center" vertical="center"/>
    </xf>
    <xf numFmtId="49" fontId="10" fillId="5" borderId="4" xfId="0" applyNumberFormat="1" applyFont="1" applyFill="1" applyBorder="1" applyAlignment="1">
      <alignment horizontal="center"/>
    </xf>
    <xf numFmtId="49" fontId="3" fillId="0" borderId="12" xfId="0" applyNumberFormat="1" applyFont="1" applyFill="1" applyBorder="1"/>
    <xf numFmtId="49" fontId="3" fillId="0" borderId="0" xfId="0" applyNumberFormat="1" applyFont="1" applyFill="1"/>
    <xf numFmtId="49" fontId="2" fillId="0" borderId="5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/>
    <xf numFmtId="165" fontId="0" fillId="0" borderId="2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165" fontId="7" fillId="0" borderId="4" xfId="0" applyNumberFormat="1" applyFont="1" applyFill="1" applyBorder="1" applyAlignment="1">
      <alignment horizontal="right" vertical="center" wrapText="1"/>
    </xf>
    <xf numFmtId="165" fontId="11" fillId="4" borderId="4" xfId="1" applyNumberFormat="1" applyFont="1" applyFill="1" applyBorder="1" applyAlignment="1">
      <alignment horizontal="right" vertical="center"/>
    </xf>
    <xf numFmtId="165" fontId="10" fillId="4" borderId="4" xfId="0" applyNumberFormat="1" applyFont="1" applyFill="1" applyBorder="1" applyAlignment="1">
      <alignment horizontal="right"/>
    </xf>
    <xf numFmtId="165" fontId="11" fillId="3" borderId="4" xfId="1" applyNumberFormat="1" applyFont="1" applyFill="1" applyBorder="1" applyAlignment="1">
      <alignment horizontal="right" vertical="center"/>
    </xf>
    <xf numFmtId="165" fontId="11" fillId="4" borderId="9" xfId="1" applyNumberFormat="1" applyFont="1" applyFill="1" applyBorder="1" applyAlignment="1">
      <alignment horizontal="right" vertical="center"/>
    </xf>
    <xf numFmtId="165" fontId="11" fillId="5" borderId="4" xfId="1" applyNumberFormat="1" applyFont="1" applyFill="1" applyBorder="1" applyAlignment="1">
      <alignment horizontal="right" vertical="center"/>
    </xf>
    <xf numFmtId="165" fontId="6" fillId="0" borderId="0" xfId="0" applyNumberFormat="1" applyFont="1" applyFill="1" applyBorder="1" applyAlignment="1">
      <alignment horizontal="right" vertical="center"/>
    </xf>
    <xf numFmtId="165" fontId="6" fillId="0" borderId="12" xfId="0" applyNumberFormat="1" applyFont="1" applyFill="1" applyBorder="1" applyAlignment="1">
      <alignment horizontal="right" vertical="center"/>
    </xf>
    <xf numFmtId="165" fontId="0" fillId="0" borderId="12" xfId="0" applyNumberFormat="1" applyFont="1" applyFill="1" applyBorder="1" applyAlignment="1">
      <alignment horizontal="right"/>
    </xf>
    <xf numFmtId="165" fontId="0" fillId="0" borderId="0" xfId="0" applyNumberFormat="1" applyFont="1" applyFill="1" applyAlignment="1">
      <alignment horizontal="right"/>
    </xf>
    <xf numFmtId="165" fontId="3" fillId="0" borderId="0" xfId="0" applyNumberFormat="1" applyFont="1" applyFill="1"/>
    <xf numFmtId="0" fontId="3" fillId="0" borderId="2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right" vertical="center" wrapText="1"/>
    </xf>
    <xf numFmtId="164" fontId="11" fillId="4" borderId="9" xfId="1" applyFont="1" applyFill="1" applyBorder="1" applyAlignment="1">
      <alignment horizontal="right" vertical="center"/>
    </xf>
    <xf numFmtId="164" fontId="11" fillId="5" borderId="4" xfId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/>
    </xf>
    <xf numFmtId="0" fontId="10" fillId="6" borderId="4" xfId="0" applyFont="1" applyFill="1" applyBorder="1" applyAlignment="1">
      <alignment horizontal="center"/>
    </xf>
    <xf numFmtId="165" fontId="11" fillId="6" borderId="4" xfId="1" applyNumberFormat="1" applyFont="1" applyFill="1" applyBorder="1" applyAlignment="1">
      <alignment horizontal="right" vertical="center"/>
    </xf>
    <xf numFmtId="49" fontId="8" fillId="6" borderId="4" xfId="0" applyNumberFormat="1" applyFont="1" applyFill="1" applyBorder="1" applyAlignment="1">
      <alignment horizontal="center"/>
    </xf>
    <xf numFmtId="14" fontId="8" fillId="6" borderId="4" xfId="0" applyNumberFormat="1" applyFont="1" applyFill="1" applyBorder="1" applyAlignment="1">
      <alignment horizontal="center"/>
    </xf>
    <xf numFmtId="49" fontId="8" fillId="6" borderId="5" xfId="0" applyNumberFormat="1" applyFont="1" applyFill="1" applyBorder="1" applyAlignment="1">
      <alignment horizontal="center"/>
    </xf>
    <xf numFmtId="164" fontId="8" fillId="6" borderId="4" xfId="1" applyFont="1" applyFill="1" applyBorder="1" applyAlignment="1">
      <alignment horizontal="right" vertical="center"/>
    </xf>
    <xf numFmtId="14" fontId="8" fillId="6" borderId="8" xfId="0" applyNumberFormat="1" applyFont="1" applyFill="1" applyBorder="1" applyAlignment="1">
      <alignment horizontal="center"/>
    </xf>
    <xf numFmtId="0" fontId="9" fillId="6" borderId="4" xfId="0" applyFont="1" applyFill="1" applyBorder="1"/>
    <xf numFmtId="165" fontId="8" fillId="6" borderId="4" xfId="1" applyNumberFormat="1" applyFont="1" applyFill="1" applyBorder="1" applyAlignment="1">
      <alignment horizontal="right" vertical="center"/>
    </xf>
    <xf numFmtId="14" fontId="8" fillId="6" borderId="4" xfId="0" applyNumberFormat="1" applyFont="1" applyFill="1" applyBorder="1" applyAlignment="1">
      <alignment horizontal="center" vertical="center"/>
    </xf>
    <xf numFmtId="0" fontId="9" fillId="6" borderId="6" xfId="0" applyFont="1" applyFill="1" applyBorder="1"/>
    <xf numFmtId="0" fontId="0" fillId="6" borderId="0" xfId="0" applyFont="1" applyFill="1"/>
    <xf numFmtId="165" fontId="8" fillId="4" borderId="4" xfId="1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/>
    </xf>
    <xf numFmtId="4" fontId="0" fillId="6" borderId="0" xfId="0" applyNumberFormat="1" applyFill="1"/>
    <xf numFmtId="4" fontId="0" fillId="6" borderId="4" xfId="0" applyNumberFormat="1" applyFill="1" applyBorder="1"/>
    <xf numFmtId="0" fontId="10" fillId="3" borderId="4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0" fontId="12" fillId="0" borderId="0" xfId="0" applyFont="1"/>
    <xf numFmtId="165" fontId="11" fillId="6" borderId="4" xfId="1" applyNumberFormat="1" applyFont="1" applyFill="1" applyBorder="1" applyAlignment="1">
      <alignment horizontal="right" vertical="center" wrapText="1"/>
    </xf>
    <xf numFmtId="0" fontId="14" fillId="6" borderId="4" xfId="0" applyFont="1" applyFill="1" applyBorder="1" applyAlignment="1">
      <alignment horizontal="center"/>
    </xf>
    <xf numFmtId="165" fontId="15" fillId="6" borderId="4" xfId="1" applyNumberFormat="1" applyFont="1" applyFill="1" applyBorder="1" applyAlignment="1">
      <alignment horizontal="right" vertical="center"/>
    </xf>
    <xf numFmtId="4" fontId="2" fillId="0" borderId="4" xfId="0" applyNumberFormat="1" applyFont="1" applyBorder="1"/>
    <xf numFmtId="4" fontId="13" fillId="0" borderId="4" xfId="0" applyNumberFormat="1" applyFont="1" applyBorder="1"/>
    <xf numFmtId="0" fontId="0" fillId="0" borderId="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1379220</xdr:colOff>
      <xdr:row>2</xdr:row>
      <xdr:rowOff>177165</xdr:rowOff>
    </xdr:to>
    <xdr:pic>
      <xdr:nvPicPr>
        <xdr:cNvPr id="2" name="Immagine 1"/>
        <xdr:cNvPicPr/>
      </xdr:nvPicPr>
      <xdr:blipFill rotWithShape="1">
        <a:blip xmlns:r="http://schemas.openxmlformats.org/officeDocument/2006/relationships" r:embed="rId1"/>
        <a:srcRect l="8840" t="30769" r="75223" b="51522"/>
        <a:stretch/>
      </xdr:blipFill>
      <xdr:spPr bwMode="auto">
        <a:xfrm>
          <a:off x="0" y="0"/>
          <a:ext cx="1379220" cy="54864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oren\Desktop\intesa%20marz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Movimenti"/>
      <sheetName val="Foglio1"/>
      <sheetName val="Foglio2"/>
    </sheetNames>
    <sheetDataSet>
      <sheetData sheetId="0" refreshError="1">
        <row r="99">
          <cell r="G99">
            <v>49.58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avascript:void(0);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C704"/>
  <sheetViews>
    <sheetView tabSelected="1" zoomScale="80" zoomScaleNormal="80" workbookViewId="0">
      <selection activeCell="B21" sqref="B21"/>
    </sheetView>
  </sheetViews>
  <sheetFormatPr defaultColWidth="9.109375" defaultRowHeight="14.4"/>
  <cols>
    <col min="1" max="1" width="51" style="4" customWidth="1"/>
    <col min="2" max="2" width="21.88671875" style="60" customWidth="1"/>
    <col min="3" max="3" width="17.5546875" style="4" customWidth="1"/>
    <col min="4" max="202" width="9.109375" style="4"/>
    <col min="203" max="203" width="38.44140625" style="4" customWidth="1"/>
    <col min="204" max="204" width="25" style="4" customWidth="1"/>
    <col min="205" max="205" width="24.6640625" style="4" customWidth="1"/>
    <col min="206" max="206" width="25" style="4" customWidth="1"/>
    <col min="207" max="207" width="17.6640625" style="4" customWidth="1"/>
    <col min="208" max="208" width="26.109375" style="4" customWidth="1"/>
    <col min="209" max="209" width="17.6640625" style="4" customWidth="1"/>
    <col min="210" max="210" width="21.6640625" style="4" customWidth="1"/>
    <col min="211" max="211" width="2.88671875" style="4" customWidth="1"/>
    <col min="212" max="212" width="1.88671875" style="4" customWidth="1"/>
    <col min="213" max="16384" width="9.109375" style="4"/>
  </cols>
  <sheetData>
    <row r="1" spans="1:3">
      <c r="A1" s="99" t="s">
        <v>434</v>
      </c>
      <c r="B1" s="99"/>
      <c r="C1" s="99"/>
    </row>
    <row r="2" spans="1:3" ht="15" customHeight="1">
      <c r="A2" s="99"/>
      <c r="B2" s="99"/>
      <c r="C2" s="99"/>
    </row>
    <row r="3" spans="1:3">
      <c r="A3" s="99"/>
      <c r="B3" s="99"/>
      <c r="C3" s="99"/>
    </row>
    <row r="4" spans="1:3">
      <c r="A4" s="99"/>
      <c r="B4" s="99"/>
      <c r="C4" s="99"/>
    </row>
    <row r="5" spans="1:3" ht="20.399999999999999">
      <c r="A5" s="13" t="s">
        <v>3</v>
      </c>
      <c r="B5" s="51" t="s">
        <v>4</v>
      </c>
      <c r="C5" s="14" t="s">
        <v>10</v>
      </c>
    </row>
    <row r="6" spans="1:3" ht="16.8">
      <c r="A6" s="71" t="s">
        <v>23</v>
      </c>
      <c r="B6" s="72">
        <v>85015.5</v>
      </c>
      <c r="C6" s="74">
        <v>43846</v>
      </c>
    </row>
    <row r="7" spans="1:3" ht="16.8">
      <c r="A7" s="71" t="s">
        <v>265</v>
      </c>
      <c r="B7" s="72">
        <v>8028.35</v>
      </c>
      <c r="C7" s="74">
        <v>43853</v>
      </c>
    </row>
    <row r="8" spans="1:3" ht="16.8">
      <c r="A8" s="71" t="s">
        <v>265</v>
      </c>
      <c r="B8" s="72">
        <v>5136.46</v>
      </c>
      <c r="C8" s="74">
        <v>43853</v>
      </c>
    </row>
    <row r="9" spans="1:3" ht="16.8">
      <c r="A9" s="71" t="s">
        <v>118</v>
      </c>
      <c r="B9" s="72">
        <v>13212.24</v>
      </c>
      <c r="C9" s="74">
        <v>43853</v>
      </c>
    </row>
    <row r="10" spans="1:3" ht="16.8">
      <c r="A10" s="71" t="s">
        <v>321</v>
      </c>
      <c r="B10" s="72">
        <v>8545.9599999999991</v>
      </c>
      <c r="C10" s="74" t="s">
        <v>77</v>
      </c>
    </row>
    <row r="11" spans="1:3" ht="16.8">
      <c r="A11" s="71" t="s">
        <v>249</v>
      </c>
      <c r="B11" s="72">
        <v>9639.5</v>
      </c>
      <c r="C11" s="74">
        <v>43861</v>
      </c>
    </row>
    <row r="12" spans="1:3" ht="16.8">
      <c r="A12" s="71" t="s">
        <v>249</v>
      </c>
      <c r="B12" s="72">
        <v>9639.5</v>
      </c>
      <c r="C12" s="74">
        <v>43861</v>
      </c>
    </row>
    <row r="13" spans="1:3" ht="16.8">
      <c r="A13" s="71" t="s">
        <v>64</v>
      </c>
      <c r="B13" s="72">
        <v>23715</v>
      </c>
      <c r="C13" s="74">
        <v>43861</v>
      </c>
    </row>
    <row r="14" spans="1:3" ht="16.8">
      <c r="A14" s="71" t="s">
        <v>316</v>
      </c>
      <c r="B14" s="72">
        <v>8279.2000000000007</v>
      </c>
      <c r="C14" s="74">
        <v>43860</v>
      </c>
    </row>
    <row r="15" spans="1:3" ht="16.8">
      <c r="A15" s="71" t="s">
        <v>53</v>
      </c>
      <c r="B15" s="72">
        <v>16007.42</v>
      </c>
      <c r="C15" s="74">
        <v>43846</v>
      </c>
    </row>
    <row r="16" spans="1:3" ht="16.8">
      <c r="A16" s="71" t="s">
        <v>19</v>
      </c>
      <c r="B16" s="72">
        <v>2200</v>
      </c>
      <c r="C16" s="74">
        <v>43846</v>
      </c>
    </row>
    <row r="17" spans="1:3" ht="16.8">
      <c r="A17" s="71" t="s">
        <v>47</v>
      </c>
      <c r="B17" s="72">
        <v>3330.05</v>
      </c>
      <c r="C17" s="74">
        <v>43853</v>
      </c>
    </row>
    <row r="18" spans="1:3" ht="16.8">
      <c r="A18" s="71" t="s">
        <v>75</v>
      </c>
      <c r="B18" s="72">
        <v>7017.25</v>
      </c>
      <c r="C18" s="74">
        <v>43859</v>
      </c>
    </row>
    <row r="19" spans="1:3" ht="16.8">
      <c r="A19" s="71" t="s">
        <v>76</v>
      </c>
      <c r="B19" s="72">
        <v>360</v>
      </c>
      <c r="C19" s="74">
        <v>43859</v>
      </c>
    </row>
    <row r="20" spans="1:3" s="82" customFormat="1" ht="16.8">
      <c r="A20" s="71" t="s">
        <v>59</v>
      </c>
      <c r="B20" s="72">
        <v>8450</v>
      </c>
      <c r="C20" s="74">
        <v>43761</v>
      </c>
    </row>
    <row r="21" spans="1:3" ht="16.8">
      <c r="A21" s="71" t="s">
        <v>56</v>
      </c>
      <c r="B21" s="72">
        <v>3028.65</v>
      </c>
      <c r="C21" s="74">
        <v>43838</v>
      </c>
    </row>
    <row r="22" spans="1:3" s="82" customFormat="1" ht="16.8">
      <c r="A22" s="71" t="s">
        <v>337</v>
      </c>
      <c r="B22" s="72">
        <v>2817.76</v>
      </c>
      <c r="C22" s="74">
        <v>43861</v>
      </c>
    </row>
    <row r="23" spans="1:3" s="82" customFormat="1" ht="16.8">
      <c r="A23" s="71" t="s">
        <v>70</v>
      </c>
      <c r="B23" s="72">
        <v>3607.47</v>
      </c>
      <c r="C23" s="74">
        <v>43861</v>
      </c>
    </row>
    <row r="24" spans="1:3" ht="16.8">
      <c r="A24" s="71" t="s">
        <v>52</v>
      </c>
      <c r="B24" s="72">
        <v>6332.69</v>
      </c>
      <c r="C24" s="74">
        <v>43833</v>
      </c>
    </row>
    <row r="25" spans="1:3" ht="16.8">
      <c r="A25" s="71" t="s">
        <v>49</v>
      </c>
      <c r="B25" s="72">
        <v>1075.8</v>
      </c>
      <c r="C25" s="74">
        <v>43839</v>
      </c>
    </row>
    <row r="26" spans="1:3" ht="16.8">
      <c r="A26" s="71" t="s">
        <v>50</v>
      </c>
      <c r="B26" s="72">
        <v>599</v>
      </c>
      <c r="C26" s="74">
        <v>43839</v>
      </c>
    </row>
    <row r="27" spans="1:3" ht="16.8">
      <c r="A27" s="71" t="s">
        <v>234</v>
      </c>
      <c r="B27" s="72">
        <v>49.49</v>
      </c>
      <c r="C27" s="74">
        <v>43846</v>
      </c>
    </row>
    <row r="28" spans="1:3" ht="16.8">
      <c r="A28" s="71" t="s">
        <v>58</v>
      </c>
      <c r="B28" s="72">
        <v>19750</v>
      </c>
      <c r="C28" s="74">
        <v>43853</v>
      </c>
    </row>
    <row r="29" spans="1:3" ht="16.8">
      <c r="A29" s="71" t="s">
        <v>73</v>
      </c>
      <c r="B29" s="72">
        <v>3050</v>
      </c>
      <c r="C29" s="74">
        <v>43861</v>
      </c>
    </row>
    <row r="30" spans="1:3" ht="16.8">
      <c r="A30" s="71" t="s">
        <v>12</v>
      </c>
      <c r="B30" s="72">
        <v>7500</v>
      </c>
      <c r="C30" s="74">
        <v>43847</v>
      </c>
    </row>
    <row r="31" spans="1:3" ht="16.8">
      <c r="A31" s="71" t="s">
        <v>48</v>
      </c>
      <c r="B31" s="72">
        <v>3033.33</v>
      </c>
      <c r="C31" s="74">
        <v>43846</v>
      </c>
    </row>
    <row r="32" spans="1:3" ht="16.8">
      <c r="A32" s="71" t="s">
        <v>57</v>
      </c>
      <c r="B32" s="72">
        <v>16611.599999999999</v>
      </c>
      <c r="C32" s="74">
        <v>43843</v>
      </c>
    </row>
    <row r="33" spans="1:3" ht="16.8">
      <c r="A33" s="71" t="s">
        <v>60</v>
      </c>
      <c r="B33" s="72">
        <v>3846.27</v>
      </c>
      <c r="C33" s="74">
        <v>43853</v>
      </c>
    </row>
    <row r="34" spans="1:3" ht="16.8">
      <c r="A34" s="71" t="s">
        <v>20</v>
      </c>
      <c r="B34" s="72">
        <v>44</v>
      </c>
      <c r="C34" s="74">
        <v>43853</v>
      </c>
    </row>
    <row r="35" spans="1:3" ht="16.8">
      <c r="A35" s="71" t="s">
        <v>61</v>
      </c>
      <c r="B35" s="72">
        <v>439</v>
      </c>
      <c r="C35" s="74">
        <v>43853</v>
      </c>
    </row>
    <row r="36" spans="1:3" ht="16.8">
      <c r="A36" s="71" t="s">
        <v>192</v>
      </c>
      <c r="B36" s="72">
        <v>160</v>
      </c>
      <c r="C36" s="74">
        <v>43861</v>
      </c>
    </row>
    <row r="37" spans="1:3" ht="16.8">
      <c r="A37" s="71" t="s">
        <v>392</v>
      </c>
      <c r="B37" s="72">
        <v>200</v>
      </c>
      <c r="C37" s="74">
        <v>43861</v>
      </c>
    </row>
    <row r="38" spans="1:3" ht="16.8">
      <c r="A38" s="71" t="s">
        <v>62</v>
      </c>
      <c r="B38" s="72">
        <v>113.09</v>
      </c>
      <c r="C38" s="74">
        <v>43861</v>
      </c>
    </row>
    <row r="39" spans="1:3" ht="16.8">
      <c r="A39" s="71" t="s">
        <v>216</v>
      </c>
      <c r="B39" s="72">
        <v>625.6</v>
      </c>
      <c r="C39" s="74">
        <v>43861</v>
      </c>
    </row>
    <row r="40" spans="1:3" ht="16.8">
      <c r="A40" s="71" t="s">
        <v>216</v>
      </c>
      <c r="B40" s="72">
        <v>1820.75</v>
      </c>
      <c r="C40" s="74">
        <v>43861</v>
      </c>
    </row>
    <row r="41" spans="1:3" ht="16.8">
      <c r="A41" s="71" t="s">
        <v>216</v>
      </c>
      <c r="B41" s="72">
        <v>1365</v>
      </c>
      <c r="C41" s="74">
        <v>43861</v>
      </c>
    </row>
    <row r="42" spans="1:3" ht="16.8">
      <c r="A42" s="71" t="s">
        <v>216</v>
      </c>
      <c r="B42" s="72">
        <v>3160</v>
      </c>
      <c r="C42" s="74">
        <v>43861</v>
      </c>
    </row>
    <row r="43" spans="1:3" ht="16.8">
      <c r="A43" s="71" t="s">
        <v>193</v>
      </c>
      <c r="B43" s="72">
        <v>2000</v>
      </c>
      <c r="C43" s="74">
        <v>43861</v>
      </c>
    </row>
    <row r="44" spans="1:3" ht="16.8">
      <c r="A44" s="71" t="s">
        <v>344</v>
      </c>
      <c r="B44" s="72">
        <v>1840</v>
      </c>
      <c r="C44" s="74">
        <v>43861</v>
      </c>
    </row>
    <row r="45" spans="1:3" ht="16.8">
      <c r="A45" s="71" t="s">
        <v>373</v>
      </c>
      <c r="B45" s="72">
        <v>4746.28</v>
      </c>
      <c r="C45" s="74">
        <v>43861</v>
      </c>
    </row>
    <row r="46" spans="1:3" ht="16.8">
      <c r="A46" s="71" t="s">
        <v>391</v>
      </c>
      <c r="B46" s="72">
        <v>3000</v>
      </c>
      <c r="C46" s="74">
        <v>43861</v>
      </c>
    </row>
    <row r="47" spans="1:3" ht="16.8">
      <c r="A47" s="71" t="s">
        <v>423</v>
      </c>
      <c r="B47" s="72">
        <v>1333.33</v>
      </c>
      <c r="C47" s="74">
        <v>43861</v>
      </c>
    </row>
    <row r="48" spans="1:3" ht="16.8">
      <c r="A48" s="71" t="s">
        <v>356</v>
      </c>
      <c r="B48" s="72">
        <v>445.19</v>
      </c>
      <c r="C48" s="74">
        <v>43861</v>
      </c>
    </row>
    <row r="49" spans="1:3" ht="16.8">
      <c r="A49" s="71" t="s">
        <v>356</v>
      </c>
      <c r="B49" s="72">
        <v>371.91</v>
      </c>
      <c r="C49" s="74">
        <v>43861</v>
      </c>
    </row>
    <row r="50" spans="1:3" ht="16.8">
      <c r="A50" s="71" t="s">
        <v>319</v>
      </c>
      <c r="B50" s="72">
        <v>3500</v>
      </c>
      <c r="C50" s="74">
        <v>43861</v>
      </c>
    </row>
    <row r="51" spans="1:3" ht="16.8">
      <c r="A51" s="71" t="s">
        <v>66</v>
      </c>
      <c r="B51" s="72">
        <v>7700</v>
      </c>
      <c r="C51" s="74">
        <v>43861</v>
      </c>
    </row>
    <row r="52" spans="1:3" ht="16.8">
      <c r="A52" s="71" t="s">
        <v>66</v>
      </c>
      <c r="B52" s="72">
        <v>4970</v>
      </c>
      <c r="C52" s="74">
        <v>43861</v>
      </c>
    </row>
    <row r="53" spans="1:3" ht="16.8">
      <c r="A53" s="71" t="s">
        <v>66</v>
      </c>
      <c r="B53" s="72">
        <v>608.49</v>
      </c>
      <c r="C53" s="74">
        <v>43861</v>
      </c>
    </row>
    <row r="54" spans="1:3" ht="16.8">
      <c r="A54" s="71" t="s">
        <v>377</v>
      </c>
      <c r="B54" s="72">
        <v>3000</v>
      </c>
      <c r="C54" s="74">
        <v>43861</v>
      </c>
    </row>
    <row r="55" spans="1:3" ht="16.8">
      <c r="A55" s="71" t="s">
        <v>25</v>
      </c>
      <c r="B55" s="72">
        <v>54.55</v>
      </c>
      <c r="C55" s="74">
        <v>43861</v>
      </c>
    </row>
    <row r="56" spans="1:3" ht="16.8">
      <c r="A56" s="71" t="s">
        <v>25</v>
      </c>
      <c r="B56" s="72">
        <v>90.91</v>
      </c>
      <c r="C56" s="74">
        <v>43861</v>
      </c>
    </row>
    <row r="57" spans="1:3" ht="16.8">
      <c r="A57" s="71" t="s">
        <v>25</v>
      </c>
      <c r="B57" s="72">
        <v>54.55</v>
      </c>
      <c r="C57" s="74">
        <v>43861</v>
      </c>
    </row>
    <row r="58" spans="1:3" ht="16.8">
      <c r="A58" s="71" t="s">
        <v>25</v>
      </c>
      <c r="B58" s="72">
        <v>90.91</v>
      </c>
      <c r="C58" s="74">
        <v>43861</v>
      </c>
    </row>
    <row r="59" spans="1:3" ht="16.8">
      <c r="A59" s="71" t="s">
        <v>25</v>
      </c>
      <c r="B59" s="72">
        <v>172.73</v>
      </c>
      <c r="C59" s="74">
        <v>43861</v>
      </c>
    </row>
    <row r="60" spans="1:3" ht="16.8">
      <c r="A60" s="71" t="s">
        <v>67</v>
      </c>
      <c r="B60" s="72">
        <v>800</v>
      </c>
      <c r="C60" s="74">
        <v>43861</v>
      </c>
    </row>
    <row r="61" spans="1:3" ht="16.8">
      <c r="A61" s="71" t="s">
        <v>68</v>
      </c>
      <c r="B61" s="72">
        <v>5395.79</v>
      </c>
      <c r="C61" s="74">
        <v>43861</v>
      </c>
    </row>
    <row r="62" spans="1:3" ht="16.8">
      <c r="A62" s="71" t="s">
        <v>413</v>
      </c>
      <c r="B62" s="72">
        <v>324.88</v>
      </c>
      <c r="C62" s="74">
        <v>43861</v>
      </c>
    </row>
    <row r="63" spans="1:3" ht="16.8">
      <c r="A63" s="71" t="s">
        <v>71</v>
      </c>
      <c r="B63" s="72">
        <v>16.66</v>
      </c>
      <c r="C63" s="74">
        <v>43861</v>
      </c>
    </row>
    <row r="64" spans="1:3" ht="16.8">
      <c r="A64" s="71" t="s">
        <v>71</v>
      </c>
      <c r="B64" s="72">
        <v>17.52</v>
      </c>
      <c r="C64" s="74">
        <v>43861</v>
      </c>
    </row>
    <row r="65" spans="1:3" ht="16.8">
      <c r="A65" s="71" t="s">
        <v>353</v>
      </c>
      <c r="B65" s="72">
        <v>1100</v>
      </c>
      <c r="C65" s="74">
        <v>43861</v>
      </c>
    </row>
    <row r="66" spans="1:3" ht="16.8">
      <c r="A66" s="71" t="s">
        <v>72</v>
      </c>
      <c r="B66" s="72">
        <v>1021.64</v>
      </c>
      <c r="C66" s="74">
        <v>43861</v>
      </c>
    </row>
    <row r="67" spans="1:3" ht="16.8">
      <c r="A67" s="71" t="s">
        <v>29</v>
      </c>
      <c r="B67" s="72">
        <v>1966.66</v>
      </c>
      <c r="C67" s="74">
        <v>43859</v>
      </c>
    </row>
    <row r="68" spans="1:3" ht="16.8">
      <c r="A68" s="71" t="s">
        <v>74</v>
      </c>
      <c r="B68" s="72">
        <v>104.8</v>
      </c>
      <c r="C68" s="74">
        <v>43859</v>
      </c>
    </row>
    <row r="69" spans="1:3" ht="16.8">
      <c r="A69" s="71" t="s">
        <v>23</v>
      </c>
      <c r="B69" s="72">
        <v>26486</v>
      </c>
      <c r="C69" s="74">
        <v>43879</v>
      </c>
    </row>
    <row r="70" spans="1:3" ht="16.8">
      <c r="A70" s="71" t="s">
        <v>23</v>
      </c>
      <c r="B70" s="72">
        <v>87067.5</v>
      </c>
      <c r="C70" s="74">
        <v>43879</v>
      </c>
    </row>
    <row r="71" spans="1:3" ht="16.8">
      <c r="A71" s="71" t="s">
        <v>118</v>
      </c>
      <c r="B71" s="72">
        <v>10335.67</v>
      </c>
      <c r="C71" s="74">
        <v>43867</v>
      </c>
    </row>
    <row r="72" spans="1:3" ht="16.8">
      <c r="A72" s="71" t="s">
        <v>249</v>
      </c>
      <c r="B72" s="72">
        <v>9639.5</v>
      </c>
      <c r="C72" s="74">
        <v>43888</v>
      </c>
    </row>
    <row r="73" spans="1:3" ht="16.8">
      <c r="A73" s="71" t="s">
        <v>64</v>
      </c>
      <c r="B73" s="72">
        <v>19350</v>
      </c>
      <c r="C73" s="74">
        <v>43888</v>
      </c>
    </row>
    <row r="74" spans="1:3" ht="16.8">
      <c r="A74" s="71" t="s">
        <v>181</v>
      </c>
      <c r="B74" s="72">
        <v>11500.2</v>
      </c>
      <c r="C74" s="74">
        <v>43889</v>
      </c>
    </row>
    <row r="75" spans="1:3" ht="16.8">
      <c r="A75" s="71" t="s">
        <v>83</v>
      </c>
      <c r="B75" s="72">
        <v>3176.43</v>
      </c>
      <c r="C75" s="74">
        <v>43874</v>
      </c>
    </row>
    <row r="76" spans="1:3" ht="16.8">
      <c r="A76" s="71" t="s">
        <v>75</v>
      </c>
      <c r="B76" s="72">
        <v>1866.54</v>
      </c>
      <c r="C76" s="74">
        <v>43874</v>
      </c>
    </row>
    <row r="77" spans="1:3" ht="16.8">
      <c r="A77" s="71" t="s">
        <v>88</v>
      </c>
      <c r="B77" s="72">
        <v>11487.98</v>
      </c>
      <c r="C77" s="74">
        <v>43875</v>
      </c>
    </row>
    <row r="78" spans="1:3" ht="16.8">
      <c r="A78" s="71" t="s">
        <v>338</v>
      </c>
      <c r="B78" s="72">
        <v>1136.95</v>
      </c>
      <c r="C78" s="74">
        <v>43875</v>
      </c>
    </row>
    <row r="79" spans="1:3" ht="16.8">
      <c r="A79" s="71" t="s">
        <v>339</v>
      </c>
      <c r="B79" s="72">
        <v>3522.54</v>
      </c>
      <c r="C79" s="74">
        <v>43875</v>
      </c>
    </row>
    <row r="80" spans="1:3" ht="16.8">
      <c r="A80" s="71" t="s">
        <v>340</v>
      </c>
      <c r="B80" s="72">
        <v>2712.07</v>
      </c>
      <c r="C80" s="74">
        <v>43875</v>
      </c>
    </row>
    <row r="81" spans="1:3" ht="16.8">
      <c r="A81" s="71" t="s">
        <v>28</v>
      </c>
      <c r="B81" s="72">
        <v>4699.26</v>
      </c>
      <c r="C81" s="74">
        <v>43875</v>
      </c>
    </row>
    <row r="82" spans="1:3" ht="16.8">
      <c r="A82" s="71" t="s">
        <v>27</v>
      </c>
      <c r="B82" s="72">
        <v>512.77</v>
      </c>
      <c r="C82" s="74">
        <v>43889</v>
      </c>
    </row>
    <row r="83" spans="1:3" ht="16.8">
      <c r="A83" s="71" t="s">
        <v>166</v>
      </c>
      <c r="B83" s="72">
        <v>3968.35</v>
      </c>
      <c r="C83" s="74">
        <v>43889</v>
      </c>
    </row>
    <row r="84" spans="1:3" ht="16.8">
      <c r="A84" s="71" t="s">
        <v>178</v>
      </c>
      <c r="B84" s="72">
        <v>7000</v>
      </c>
      <c r="C84" s="74">
        <v>43889</v>
      </c>
    </row>
    <row r="85" spans="1:3" ht="16.8">
      <c r="A85" s="71" t="s">
        <v>341</v>
      </c>
      <c r="B85" s="72">
        <v>17207.68</v>
      </c>
      <c r="C85" s="74">
        <v>43889</v>
      </c>
    </row>
    <row r="86" spans="1:3" ht="16.8">
      <c r="A86" s="71" t="s">
        <v>342</v>
      </c>
      <c r="B86" s="72">
        <v>6412.8</v>
      </c>
      <c r="C86" s="74">
        <v>43889</v>
      </c>
    </row>
    <row r="87" spans="1:3" ht="16.8">
      <c r="A87" s="71" t="s">
        <v>33</v>
      </c>
      <c r="B87" s="72">
        <v>49.07</v>
      </c>
      <c r="C87" s="74">
        <v>43868</v>
      </c>
    </row>
    <row r="88" spans="1:3" ht="16.8">
      <c r="A88" s="71" t="s">
        <v>48</v>
      </c>
      <c r="B88" s="72">
        <v>3033.33</v>
      </c>
      <c r="C88" s="74">
        <v>43880</v>
      </c>
    </row>
    <row r="89" spans="1:3" ht="16.8">
      <c r="A89" s="71" t="s">
        <v>81</v>
      </c>
      <c r="B89" s="72">
        <v>230</v>
      </c>
      <c r="C89" s="74">
        <v>43875</v>
      </c>
    </row>
    <row r="90" spans="1:3" ht="16.8">
      <c r="A90" s="71" t="s">
        <v>33</v>
      </c>
      <c r="B90" s="72">
        <v>50.47</v>
      </c>
      <c r="C90" s="74">
        <v>43875</v>
      </c>
    </row>
    <row r="91" spans="1:3" ht="16.8">
      <c r="A91" s="71" t="s">
        <v>89</v>
      </c>
      <c r="B91" s="72">
        <v>279.14</v>
      </c>
      <c r="C91" s="74">
        <v>43875</v>
      </c>
    </row>
    <row r="92" spans="1:3" ht="16.8">
      <c r="A92" s="71" t="s">
        <v>89</v>
      </c>
      <c r="B92" s="72">
        <v>368.23</v>
      </c>
      <c r="C92" s="74">
        <v>43875</v>
      </c>
    </row>
    <row r="93" spans="1:3" ht="16.8">
      <c r="A93" s="71" t="s">
        <v>92</v>
      </c>
      <c r="B93" s="72">
        <v>528.4</v>
      </c>
      <c r="C93" s="74">
        <v>43875</v>
      </c>
    </row>
    <row r="94" spans="1:3" ht="16.8">
      <c r="A94" s="71" t="s">
        <v>94</v>
      </c>
      <c r="B94" s="72">
        <v>3051.75</v>
      </c>
      <c r="C94" s="74">
        <v>43875</v>
      </c>
    </row>
    <row r="95" spans="1:3" ht="16.8">
      <c r="A95" s="71" t="s">
        <v>94</v>
      </c>
      <c r="B95" s="72">
        <v>390.4</v>
      </c>
      <c r="C95" s="74">
        <v>43875</v>
      </c>
    </row>
    <row r="96" spans="1:3" ht="16.8">
      <c r="A96" s="71" t="s">
        <v>97</v>
      </c>
      <c r="B96" s="72">
        <v>4812.5</v>
      </c>
      <c r="C96" s="74">
        <v>43875</v>
      </c>
    </row>
    <row r="97" spans="1:3" ht="16.8">
      <c r="A97" s="71" t="s">
        <v>394</v>
      </c>
      <c r="B97" s="72">
        <v>255</v>
      </c>
      <c r="C97" s="74">
        <v>43875</v>
      </c>
    </row>
    <row r="98" spans="1:3" ht="16.8">
      <c r="A98" s="71" t="s">
        <v>394</v>
      </c>
      <c r="B98" s="72">
        <v>510</v>
      </c>
      <c r="C98" s="74">
        <v>43875</v>
      </c>
    </row>
    <row r="99" spans="1:3" ht="16.8">
      <c r="A99" s="71" t="s">
        <v>120</v>
      </c>
      <c r="B99" s="72">
        <v>23900</v>
      </c>
      <c r="C99" s="74">
        <v>43865</v>
      </c>
    </row>
    <row r="100" spans="1:3" ht="16.8">
      <c r="A100" s="71" t="s">
        <v>306</v>
      </c>
      <c r="B100" s="72">
        <v>6332.69</v>
      </c>
      <c r="C100" s="74">
        <v>43867</v>
      </c>
    </row>
    <row r="101" spans="1:3" ht="16.8">
      <c r="A101" s="71" t="s">
        <v>125</v>
      </c>
      <c r="B101" s="72">
        <v>5600</v>
      </c>
      <c r="C101" s="74" t="s">
        <v>127</v>
      </c>
    </row>
    <row r="102" spans="1:3" ht="16.8">
      <c r="A102" s="71" t="s">
        <v>128</v>
      </c>
      <c r="B102" s="72">
        <v>883.64</v>
      </c>
      <c r="C102" s="74">
        <v>43889</v>
      </c>
    </row>
    <row r="103" spans="1:3" ht="16.8">
      <c r="A103" s="71" t="s">
        <v>216</v>
      </c>
      <c r="B103" s="72">
        <v>625.6</v>
      </c>
      <c r="C103" s="74">
        <v>43889</v>
      </c>
    </row>
    <row r="104" spans="1:3" ht="16.8">
      <c r="A104" s="71" t="s">
        <v>216</v>
      </c>
      <c r="B104" s="72">
        <v>390</v>
      </c>
      <c r="C104" s="74">
        <v>43889</v>
      </c>
    </row>
    <row r="105" spans="1:3" ht="16.8">
      <c r="A105" s="71" t="s">
        <v>216</v>
      </c>
      <c r="B105" s="72">
        <v>420</v>
      </c>
      <c r="C105" s="74">
        <v>43889</v>
      </c>
    </row>
    <row r="106" spans="1:3" ht="16.8">
      <c r="A106" s="71" t="s">
        <v>216</v>
      </c>
      <c r="B106" s="72">
        <v>1316.75</v>
      </c>
      <c r="C106" s="74">
        <v>43889</v>
      </c>
    </row>
    <row r="107" spans="1:3" ht="16.8">
      <c r="A107" s="71" t="s">
        <v>216</v>
      </c>
      <c r="B107" s="72">
        <v>2600</v>
      </c>
      <c r="C107" s="74">
        <v>43889</v>
      </c>
    </row>
    <row r="108" spans="1:3" ht="16.8">
      <c r="A108" s="71" t="s">
        <v>135</v>
      </c>
      <c r="B108" s="72">
        <v>1327.8747169999999</v>
      </c>
      <c r="C108" s="74">
        <v>43889</v>
      </c>
    </row>
    <row r="109" spans="1:3" ht="16.8">
      <c r="A109" s="71" t="s">
        <v>433</v>
      </c>
      <c r="B109" s="72">
        <v>3860</v>
      </c>
      <c r="C109" s="74">
        <v>43889</v>
      </c>
    </row>
    <row r="110" spans="1:3" ht="16.8">
      <c r="A110" s="71" t="s">
        <v>343</v>
      </c>
      <c r="B110" s="72">
        <v>1500</v>
      </c>
      <c r="C110" s="74">
        <v>43889</v>
      </c>
    </row>
    <row r="111" spans="1:3" ht="16.8">
      <c r="A111" s="71" t="s">
        <v>141</v>
      </c>
      <c r="B111" s="72">
        <v>4875</v>
      </c>
      <c r="C111" s="74">
        <v>43889</v>
      </c>
    </row>
    <row r="112" spans="1:3" ht="16.8">
      <c r="A112" s="71" t="s">
        <v>369</v>
      </c>
      <c r="B112" s="72">
        <v>500</v>
      </c>
      <c r="C112" s="74">
        <v>43889</v>
      </c>
    </row>
    <row r="113" spans="1:3" ht="16.8">
      <c r="A113" s="71" t="s">
        <v>344</v>
      </c>
      <c r="B113" s="72">
        <v>3600</v>
      </c>
      <c r="C113" s="74">
        <v>43889</v>
      </c>
    </row>
    <row r="114" spans="1:3" ht="16.8">
      <c r="A114" s="71" t="s">
        <v>391</v>
      </c>
      <c r="B114" s="72">
        <v>1500</v>
      </c>
      <c r="C114" s="74">
        <v>43889</v>
      </c>
    </row>
    <row r="115" spans="1:3" ht="16.8">
      <c r="A115" s="71" t="s">
        <v>391</v>
      </c>
      <c r="B115" s="72">
        <v>600</v>
      </c>
      <c r="C115" s="74">
        <v>43889</v>
      </c>
    </row>
    <row r="116" spans="1:3" ht="16.8">
      <c r="A116" s="71" t="s">
        <v>319</v>
      </c>
      <c r="B116" s="72">
        <v>3500</v>
      </c>
      <c r="C116" s="74">
        <v>43889</v>
      </c>
    </row>
    <row r="117" spans="1:3" ht="16.8">
      <c r="A117" s="71" t="s">
        <v>66</v>
      </c>
      <c r="B117" s="72">
        <v>4250</v>
      </c>
      <c r="C117" s="74">
        <v>43889</v>
      </c>
    </row>
    <row r="118" spans="1:3" ht="16.8">
      <c r="A118" s="71" t="s">
        <v>66</v>
      </c>
      <c r="B118" s="72">
        <v>3075</v>
      </c>
      <c r="C118" s="74">
        <v>43889</v>
      </c>
    </row>
    <row r="119" spans="1:3" ht="16.8">
      <c r="A119" s="71" t="s">
        <v>66</v>
      </c>
      <c r="B119" s="72">
        <v>501.5</v>
      </c>
      <c r="C119" s="74">
        <v>43889</v>
      </c>
    </row>
    <row r="120" spans="1:3" ht="16.8">
      <c r="A120" s="71" t="s">
        <v>66</v>
      </c>
      <c r="B120" s="72">
        <v>596.28</v>
      </c>
      <c r="C120" s="74">
        <v>43889</v>
      </c>
    </row>
    <row r="121" spans="1:3" ht="16.8">
      <c r="A121" s="71" t="s">
        <v>66</v>
      </c>
      <c r="B121" s="72">
        <v>2677.5</v>
      </c>
      <c r="C121" s="74">
        <v>43889</v>
      </c>
    </row>
    <row r="122" spans="1:3" ht="16.8">
      <c r="A122" s="71" t="s">
        <v>66</v>
      </c>
      <c r="B122" s="72">
        <v>1785</v>
      </c>
      <c r="C122" s="74">
        <v>43889</v>
      </c>
    </row>
    <row r="123" spans="1:3" ht="16.8">
      <c r="A123" s="71" t="s">
        <v>345</v>
      </c>
      <c r="B123" s="72">
        <v>2328</v>
      </c>
      <c r="C123" s="74">
        <v>43889</v>
      </c>
    </row>
    <row r="124" spans="1:3" ht="16.8">
      <c r="A124" s="71" t="s">
        <v>346</v>
      </c>
      <c r="B124" s="72">
        <v>120</v>
      </c>
      <c r="C124" s="74">
        <v>43889</v>
      </c>
    </row>
    <row r="125" spans="1:3" ht="16.8">
      <c r="A125" s="71" t="s">
        <v>346</v>
      </c>
      <c r="B125" s="72">
        <v>109.09</v>
      </c>
      <c r="C125" s="74">
        <v>43889</v>
      </c>
    </row>
    <row r="126" spans="1:3" ht="16.8">
      <c r="A126" s="71" t="s">
        <v>346</v>
      </c>
      <c r="B126" s="72">
        <v>54.54</v>
      </c>
      <c r="C126" s="74">
        <v>43889</v>
      </c>
    </row>
    <row r="127" spans="1:3" ht="16.8">
      <c r="A127" s="71" t="s">
        <v>347</v>
      </c>
      <c r="B127" s="72">
        <v>400</v>
      </c>
      <c r="C127" s="74">
        <v>43889</v>
      </c>
    </row>
    <row r="128" spans="1:3" ht="16.8">
      <c r="A128" s="71" t="s">
        <v>406</v>
      </c>
      <c r="B128" s="72">
        <v>171.99</v>
      </c>
      <c r="C128" s="74">
        <v>43886</v>
      </c>
    </row>
    <row r="129" spans="1:3" ht="16.8">
      <c r="A129" s="71" t="s">
        <v>173</v>
      </c>
      <c r="B129" s="72">
        <v>122.95</v>
      </c>
      <c r="C129" s="74">
        <v>43889</v>
      </c>
    </row>
    <row r="130" spans="1:3" ht="16.8">
      <c r="A130" s="71" t="s">
        <v>373</v>
      </c>
      <c r="B130" s="72">
        <v>4232.6899999999996</v>
      </c>
      <c r="C130" s="74">
        <v>43889</v>
      </c>
    </row>
    <row r="131" spans="1:3" ht="16.8">
      <c r="A131" s="71" t="s">
        <v>373</v>
      </c>
      <c r="B131" s="72">
        <v>3232.07</v>
      </c>
      <c r="C131" s="74">
        <v>43889</v>
      </c>
    </row>
    <row r="132" spans="1:3" ht="16.8">
      <c r="A132" s="71" t="s">
        <v>348</v>
      </c>
      <c r="B132" s="72">
        <v>275.98</v>
      </c>
      <c r="C132" s="74" t="s">
        <v>184</v>
      </c>
    </row>
    <row r="133" spans="1:3" ht="16.8">
      <c r="A133" s="71" t="s">
        <v>185</v>
      </c>
      <c r="B133" s="72">
        <v>1440</v>
      </c>
      <c r="C133" s="74">
        <v>43889</v>
      </c>
    </row>
    <row r="134" spans="1:3" ht="16.8">
      <c r="A134" s="71" t="s">
        <v>23</v>
      </c>
      <c r="B134" s="72">
        <v>55600.27</v>
      </c>
      <c r="C134" s="74">
        <v>43906</v>
      </c>
    </row>
    <row r="135" spans="1:3" ht="16.8">
      <c r="A135" s="71" t="s">
        <v>118</v>
      </c>
      <c r="B135" s="72">
        <v>13642.54</v>
      </c>
      <c r="C135" s="74">
        <v>43903</v>
      </c>
    </row>
    <row r="136" spans="1:3" ht="16.8">
      <c r="A136" s="71" t="s">
        <v>249</v>
      </c>
      <c r="B136" s="72">
        <v>9639.5</v>
      </c>
      <c r="C136" s="74">
        <v>43921</v>
      </c>
    </row>
    <row r="137" spans="1:3" ht="16.8">
      <c r="A137" s="71" t="s">
        <v>349</v>
      </c>
      <c r="B137" s="72">
        <v>19890</v>
      </c>
      <c r="C137" s="74">
        <v>43921</v>
      </c>
    </row>
    <row r="138" spans="1:3" ht="16.8">
      <c r="A138" s="71" t="s">
        <v>350</v>
      </c>
      <c r="B138" s="72">
        <v>4991.25</v>
      </c>
      <c r="C138" s="74">
        <v>43921</v>
      </c>
    </row>
    <row r="139" spans="1:3" ht="16.8">
      <c r="A139" s="71" t="s">
        <v>88</v>
      </c>
      <c r="B139" s="72">
        <v>11696.31</v>
      </c>
      <c r="C139" s="74">
        <v>43902</v>
      </c>
    </row>
    <row r="140" spans="1:3" ht="16.8">
      <c r="A140" s="71" t="s">
        <v>190</v>
      </c>
      <c r="B140" s="72">
        <v>203.7</v>
      </c>
      <c r="C140" s="74">
        <v>43896</v>
      </c>
    </row>
    <row r="141" spans="1:3" ht="16.8">
      <c r="A141" s="71" t="s">
        <v>187</v>
      </c>
      <c r="B141" s="72">
        <v>427.52</v>
      </c>
      <c r="C141" s="74">
        <v>43902</v>
      </c>
    </row>
    <row r="142" spans="1:3" ht="16.8">
      <c r="A142" s="71" t="s">
        <v>191</v>
      </c>
      <c r="B142" s="72">
        <v>500</v>
      </c>
      <c r="C142" s="74">
        <v>43896</v>
      </c>
    </row>
    <row r="143" spans="1:3" ht="16.8">
      <c r="A143" s="71" t="s">
        <v>420</v>
      </c>
      <c r="B143" s="72">
        <v>6022.69</v>
      </c>
      <c r="C143" s="74">
        <v>43921</v>
      </c>
    </row>
    <row r="144" spans="1:3" ht="16.8">
      <c r="A144" s="71" t="s">
        <v>48</v>
      </c>
      <c r="B144" s="72">
        <v>710.26</v>
      </c>
      <c r="C144" s="74">
        <v>43908</v>
      </c>
    </row>
    <row r="145" spans="1:3" ht="16.8">
      <c r="A145" s="71" t="s">
        <v>48</v>
      </c>
      <c r="B145" s="72">
        <v>3033.33</v>
      </c>
      <c r="C145" s="74">
        <v>43906</v>
      </c>
    </row>
    <row r="146" spans="1:3" ht="16.8">
      <c r="A146" s="71" t="s">
        <v>20</v>
      </c>
      <c r="B146" s="72">
        <v>1787</v>
      </c>
      <c r="C146" s="74">
        <v>43906</v>
      </c>
    </row>
    <row r="147" spans="1:3" ht="16.8">
      <c r="A147" s="71" t="s">
        <v>351</v>
      </c>
      <c r="B147" s="72">
        <v>7524</v>
      </c>
      <c r="C147" s="74">
        <v>43906</v>
      </c>
    </row>
    <row r="148" spans="1:3" ht="16.8">
      <c r="A148" s="71" t="s">
        <v>352</v>
      </c>
      <c r="B148" s="72">
        <v>35331.980000000003</v>
      </c>
      <c r="C148" s="74">
        <v>43906</v>
      </c>
    </row>
    <row r="149" spans="1:3" ht="16.8">
      <c r="A149" s="71" t="s">
        <v>33</v>
      </c>
      <c r="B149" s="72">
        <f>+[1]ListaMovimenti!$G$99</f>
        <v>49.58</v>
      </c>
      <c r="C149" s="74">
        <v>43909</v>
      </c>
    </row>
    <row r="150" spans="1:3" ht="16.8">
      <c r="A150" s="71" t="s">
        <v>186</v>
      </c>
      <c r="B150" s="72">
        <v>248</v>
      </c>
      <c r="C150" s="74">
        <v>43903</v>
      </c>
    </row>
    <row r="151" spans="1:3" ht="16.8">
      <c r="A151" s="71" t="s">
        <v>306</v>
      </c>
      <c r="B151" s="72">
        <v>6332.69</v>
      </c>
      <c r="C151" s="74">
        <v>43896</v>
      </c>
    </row>
    <row r="152" spans="1:3" ht="16.8">
      <c r="A152" s="71" t="s">
        <v>353</v>
      </c>
      <c r="B152" s="72">
        <v>2002</v>
      </c>
      <c r="C152" s="74">
        <v>43896</v>
      </c>
    </row>
    <row r="153" spans="1:3" ht="16.8">
      <c r="A153" s="71" t="s">
        <v>188</v>
      </c>
      <c r="B153" s="72">
        <v>17.600000000000001</v>
      </c>
      <c r="C153" s="74">
        <v>43896</v>
      </c>
    </row>
    <row r="154" spans="1:3" ht="16.8">
      <c r="A154" s="71" t="s">
        <v>189</v>
      </c>
      <c r="B154" s="72">
        <v>2500</v>
      </c>
      <c r="C154" s="74">
        <v>43896</v>
      </c>
    </row>
    <row r="155" spans="1:3" ht="16.8">
      <c r="A155" s="71" t="s">
        <v>354</v>
      </c>
      <c r="B155" s="72">
        <v>460</v>
      </c>
      <c r="C155" s="74">
        <v>43896</v>
      </c>
    </row>
    <row r="156" spans="1:3" ht="16.8">
      <c r="A156" s="71" t="s">
        <v>353</v>
      </c>
      <c r="B156" s="72">
        <v>858.72</v>
      </c>
      <c r="C156" s="74">
        <v>43896</v>
      </c>
    </row>
    <row r="157" spans="1:3" ht="16.8">
      <c r="A157" s="71" t="s">
        <v>355</v>
      </c>
      <c r="B157" s="72">
        <v>2037.95</v>
      </c>
      <c r="C157" s="74">
        <v>43896</v>
      </c>
    </row>
    <row r="158" spans="1:3" ht="16.8">
      <c r="A158" s="71" t="s">
        <v>192</v>
      </c>
      <c r="B158" s="72">
        <v>240</v>
      </c>
      <c r="C158" s="74">
        <v>43921</v>
      </c>
    </row>
    <row r="159" spans="1:3" ht="16.8">
      <c r="A159" s="71" t="s">
        <v>216</v>
      </c>
      <c r="B159" s="72">
        <v>625.6</v>
      </c>
      <c r="C159" s="74">
        <v>43921</v>
      </c>
    </row>
    <row r="160" spans="1:3" ht="16.8">
      <c r="A160" s="71" t="s">
        <v>193</v>
      </c>
      <c r="B160" s="72">
        <v>2890.6</v>
      </c>
      <c r="C160" s="74">
        <v>43921</v>
      </c>
    </row>
    <row r="161" spans="1:3" ht="16.8">
      <c r="A161" s="71" t="s">
        <v>194</v>
      </c>
      <c r="B161" s="72">
        <v>400</v>
      </c>
      <c r="C161" s="74">
        <v>43921</v>
      </c>
    </row>
    <row r="162" spans="1:3" ht="16.8">
      <c r="A162" s="71" t="s">
        <v>195</v>
      </c>
      <c r="B162" s="72">
        <v>752</v>
      </c>
      <c r="C162" s="74">
        <v>43921</v>
      </c>
    </row>
    <row r="163" spans="1:3" ht="16.8">
      <c r="A163" s="71" t="s">
        <v>356</v>
      </c>
      <c r="B163" s="72">
        <v>255.73</v>
      </c>
      <c r="C163" s="74">
        <v>43921</v>
      </c>
    </row>
    <row r="164" spans="1:3" ht="16.8">
      <c r="A164" s="71" t="s">
        <v>196</v>
      </c>
      <c r="B164" s="72">
        <v>672.95</v>
      </c>
      <c r="C164" s="74">
        <v>43921</v>
      </c>
    </row>
    <row r="165" spans="1:3" ht="16.8">
      <c r="A165" s="71" t="s">
        <v>197</v>
      </c>
      <c r="B165" s="72">
        <v>800</v>
      </c>
      <c r="C165" s="74">
        <v>43921</v>
      </c>
    </row>
    <row r="166" spans="1:3" ht="16.8">
      <c r="A166" s="71" t="s">
        <v>198</v>
      </c>
      <c r="B166" s="72">
        <v>750</v>
      </c>
      <c r="C166" s="74">
        <v>43921</v>
      </c>
    </row>
    <row r="167" spans="1:3" ht="16.8">
      <c r="A167" s="71" t="s">
        <v>199</v>
      </c>
      <c r="B167" s="72">
        <v>2900</v>
      </c>
      <c r="C167" s="74">
        <v>43921</v>
      </c>
    </row>
    <row r="168" spans="1:3" ht="16.8">
      <c r="A168" s="71" t="s">
        <v>200</v>
      </c>
      <c r="B168" s="72">
        <v>218.62</v>
      </c>
      <c r="C168" s="74">
        <v>43921</v>
      </c>
    </row>
    <row r="169" spans="1:3" ht="16.8">
      <c r="A169" s="71" t="s">
        <v>26</v>
      </c>
      <c r="B169" s="72">
        <v>427</v>
      </c>
      <c r="C169" s="74">
        <v>43921</v>
      </c>
    </row>
    <row r="170" spans="1:3" ht="16.8">
      <c r="A170" s="71" t="s">
        <v>357</v>
      </c>
      <c r="B170" s="72">
        <v>100</v>
      </c>
      <c r="C170" s="74">
        <v>43921</v>
      </c>
    </row>
    <row r="171" spans="1:3" ht="16.8">
      <c r="A171" s="71" t="s">
        <v>357</v>
      </c>
      <c r="B171" s="72">
        <v>100</v>
      </c>
      <c r="C171" s="74">
        <v>43921</v>
      </c>
    </row>
    <row r="172" spans="1:3" ht="16.8">
      <c r="A172" s="71" t="s">
        <v>357</v>
      </c>
      <c r="B172" s="72">
        <v>100</v>
      </c>
      <c r="C172" s="74">
        <v>43921</v>
      </c>
    </row>
    <row r="173" spans="1:3" ht="16.8">
      <c r="A173" s="71" t="s">
        <v>357</v>
      </c>
      <c r="B173" s="72">
        <v>100</v>
      </c>
      <c r="C173" s="74">
        <v>43921</v>
      </c>
    </row>
    <row r="174" spans="1:3" ht="16.8">
      <c r="A174" s="71" t="s">
        <v>357</v>
      </c>
      <c r="B174" s="72">
        <v>100</v>
      </c>
      <c r="C174" s="74">
        <v>43921</v>
      </c>
    </row>
    <row r="175" spans="1:3" ht="16.8">
      <c r="A175" s="71" t="s">
        <v>357</v>
      </c>
      <c r="B175" s="72">
        <v>100</v>
      </c>
      <c r="C175" s="74">
        <v>43921</v>
      </c>
    </row>
    <row r="176" spans="1:3" ht="16.8">
      <c r="A176" s="71" t="s">
        <v>358</v>
      </c>
      <c r="B176" s="72">
        <v>14000</v>
      </c>
      <c r="C176" s="74">
        <v>43921</v>
      </c>
    </row>
    <row r="177" spans="1:3" ht="16.8">
      <c r="A177" s="71" t="s">
        <v>23</v>
      </c>
      <c r="B177" s="72">
        <v>79000</v>
      </c>
      <c r="C177" s="74">
        <v>43945</v>
      </c>
    </row>
    <row r="178" spans="1:3" ht="16.8">
      <c r="A178" s="71" t="s">
        <v>373</v>
      </c>
      <c r="B178" s="72">
        <v>15454.59</v>
      </c>
      <c r="C178" s="74">
        <v>43937</v>
      </c>
    </row>
    <row r="179" spans="1:3" ht="16.8">
      <c r="A179" s="71" t="s">
        <v>249</v>
      </c>
      <c r="B179" s="72">
        <v>9639.5</v>
      </c>
      <c r="C179" s="74">
        <v>43951</v>
      </c>
    </row>
    <row r="180" spans="1:3" ht="16.8">
      <c r="A180" s="71" t="s">
        <v>64</v>
      </c>
      <c r="B180" s="72">
        <v>19980</v>
      </c>
      <c r="C180" s="74">
        <v>43951</v>
      </c>
    </row>
    <row r="181" spans="1:3" ht="16.8">
      <c r="A181" s="71" t="s">
        <v>22</v>
      </c>
      <c r="B181" s="72">
        <v>5414.75</v>
      </c>
      <c r="C181" s="74">
        <v>43935</v>
      </c>
    </row>
    <row r="182" spans="1:3" ht="16.8">
      <c r="A182" s="71" t="s">
        <v>383</v>
      </c>
      <c r="B182" s="72">
        <v>18661.97</v>
      </c>
      <c r="C182" s="74">
        <v>43944</v>
      </c>
    </row>
    <row r="183" spans="1:3" ht="16.8">
      <c r="A183" s="71" t="s">
        <v>406</v>
      </c>
      <c r="B183" s="72">
        <v>253.72</v>
      </c>
      <c r="C183" s="74">
        <v>43945</v>
      </c>
    </row>
    <row r="184" spans="1:3" ht="16.8">
      <c r="A184" s="71" t="s">
        <v>206</v>
      </c>
      <c r="B184" s="72">
        <v>4919.2</v>
      </c>
      <c r="C184" s="74">
        <v>43951</v>
      </c>
    </row>
    <row r="185" spans="1:3" ht="16.8">
      <c r="A185" s="71" t="s">
        <v>207</v>
      </c>
      <c r="B185" s="72">
        <v>8545.9599999999991</v>
      </c>
      <c r="C185" s="74">
        <v>43951</v>
      </c>
    </row>
    <row r="186" spans="1:3" ht="16.8">
      <c r="A186" s="71" t="s">
        <v>88</v>
      </c>
      <c r="B186" s="72">
        <v>11462.05</v>
      </c>
      <c r="C186" s="74">
        <v>43937</v>
      </c>
    </row>
    <row r="187" spans="1:3" ht="16.8">
      <c r="A187" s="71" t="s">
        <v>19</v>
      </c>
      <c r="B187" s="72">
        <v>2140</v>
      </c>
      <c r="C187" s="74">
        <v>43937</v>
      </c>
    </row>
    <row r="188" spans="1:3" ht="16.8">
      <c r="A188" s="71" t="s">
        <v>208</v>
      </c>
      <c r="B188" s="72">
        <v>407.03</v>
      </c>
      <c r="C188" s="74">
        <v>43951</v>
      </c>
    </row>
    <row r="189" spans="1:3" ht="16.8">
      <c r="A189" s="71" t="s">
        <v>359</v>
      </c>
      <c r="B189" s="72">
        <v>53160.25</v>
      </c>
      <c r="C189" s="74">
        <v>43943</v>
      </c>
    </row>
    <row r="190" spans="1:3" ht="16.8">
      <c r="A190" s="71" t="s">
        <v>202</v>
      </c>
      <c r="B190" s="72">
        <v>6237.36</v>
      </c>
      <c r="C190" s="74">
        <v>43935</v>
      </c>
    </row>
    <row r="191" spans="1:3" ht="16.8">
      <c r="A191" s="71" t="s">
        <v>341</v>
      </c>
      <c r="B191" s="72">
        <v>12291.2</v>
      </c>
      <c r="C191" s="74">
        <v>43945</v>
      </c>
    </row>
    <row r="192" spans="1:3" ht="16.8">
      <c r="A192" s="71" t="s">
        <v>360</v>
      </c>
      <c r="B192" s="72">
        <v>18436.8</v>
      </c>
      <c r="C192" s="74">
        <v>43945</v>
      </c>
    </row>
    <row r="193" spans="1:3" ht="16.8">
      <c r="A193" s="71" t="s">
        <v>201</v>
      </c>
      <c r="B193" s="72">
        <v>5100</v>
      </c>
      <c r="C193" s="74">
        <v>43935</v>
      </c>
    </row>
    <row r="194" spans="1:3" ht="16.8">
      <c r="A194" s="71" t="s">
        <v>361</v>
      </c>
      <c r="B194" s="72">
        <v>172.17</v>
      </c>
      <c r="C194" s="74">
        <v>43935</v>
      </c>
    </row>
    <row r="195" spans="1:3" ht="16.8">
      <c r="A195" s="71" t="s">
        <v>361</v>
      </c>
      <c r="B195" s="72">
        <v>3503.69</v>
      </c>
      <c r="C195" s="74">
        <v>43935</v>
      </c>
    </row>
    <row r="196" spans="1:3" ht="16.8">
      <c r="A196" s="71" t="s">
        <v>361</v>
      </c>
      <c r="B196" s="72">
        <v>1684.92</v>
      </c>
      <c r="C196" s="74">
        <v>43935</v>
      </c>
    </row>
    <row r="197" spans="1:3" ht="16.8">
      <c r="A197" s="71" t="s">
        <v>12</v>
      </c>
      <c r="B197" s="72">
        <v>3750</v>
      </c>
      <c r="C197" s="74">
        <v>43937</v>
      </c>
    </row>
    <row r="198" spans="1:3" ht="16.8">
      <c r="A198" s="71" t="s">
        <v>66</v>
      </c>
      <c r="B198" s="72">
        <v>255.88</v>
      </c>
      <c r="C198" s="74">
        <v>43951</v>
      </c>
    </row>
    <row r="199" spans="1:3" ht="16.8">
      <c r="A199" s="71" t="s">
        <v>66</v>
      </c>
      <c r="B199" s="72">
        <v>7700</v>
      </c>
      <c r="C199" s="74">
        <v>43951</v>
      </c>
    </row>
    <row r="200" spans="1:3" ht="16.8">
      <c r="A200" s="71" t="s">
        <v>48</v>
      </c>
      <c r="B200" s="72">
        <v>3033.33</v>
      </c>
      <c r="C200" s="74">
        <v>43928</v>
      </c>
    </row>
    <row r="201" spans="1:3" ht="16.8">
      <c r="A201" s="71" t="s">
        <v>203</v>
      </c>
      <c r="B201" s="72">
        <v>49.89</v>
      </c>
      <c r="C201" s="74">
        <v>43937</v>
      </c>
    </row>
    <row r="202" spans="1:3" ht="16.8">
      <c r="A202" s="71" t="s">
        <v>204</v>
      </c>
      <c r="B202" s="72">
        <v>1965</v>
      </c>
      <c r="C202" s="74">
        <v>43935</v>
      </c>
    </row>
    <row r="203" spans="1:3" ht="16.8">
      <c r="A203" s="71" t="s">
        <v>362</v>
      </c>
      <c r="B203" s="72">
        <v>818.18</v>
      </c>
      <c r="C203" s="74">
        <v>43945</v>
      </c>
    </row>
    <row r="204" spans="1:3" ht="16.8">
      <c r="A204" s="71" t="s">
        <v>362</v>
      </c>
      <c r="B204" s="72" t="s">
        <v>205</v>
      </c>
      <c r="C204" s="74">
        <v>43945</v>
      </c>
    </row>
    <row r="205" spans="1:3" ht="16.8">
      <c r="A205" s="71" t="s">
        <v>141</v>
      </c>
      <c r="B205" s="72">
        <v>4875</v>
      </c>
      <c r="C205" s="74">
        <v>43951</v>
      </c>
    </row>
    <row r="206" spans="1:3" ht="16.8">
      <c r="A206" s="71" t="s">
        <v>363</v>
      </c>
      <c r="B206" s="72">
        <v>4812.5</v>
      </c>
      <c r="C206" s="74">
        <v>43951</v>
      </c>
    </row>
    <row r="207" spans="1:3" ht="16.8">
      <c r="A207" s="71" t="s">
        <v>364</v>
      </c>
      <c r="B207" s="72">
        <v>1640</v>
      </c>
      <c r="C207" s="74">
        <v>43951</v>
      </c>
    </row>
    <row r="208" spans="1:3" ht="16.8">
      <c r="A208" s="71" t="s">
        <v>365</v>
      </c>
      <c r="B208" s="72">
        <v>3000</v>
      </c>
      <c r="C208" s="74">
        <v>43951</v>
      </c>
    </row>
    <row r="209" spans="1:3" ht="16.8">
      <c r="A209" s="71" t="s">
        <v>366</v>
      </c>
      <c r="B209" s="72">
        <v>3000</v>
      </c>
      <c r="C209" s="74">
        <v>43951</v>
      </c>
    </row>
    <row r="210" spans="1:3" ht="16.8">
      <c r="A210" s="71" t="s">
        <v>367</v>
      </c>
      <c r="B210" s="72">
        <v>400</v>
      </c>
      <c r="C210" s="74">
        <v>43951</v>
      </c>
    </row>
    <row r="211" spans="1:3" ht="16.8">
      <c r="A211" s="71" t="s">
        <v>368</v>
      </c>
      <c r="B211" s="72">
        <v>900</v>
      </c>
      <c r="C211" s="74">
        <v>43951</v>
      </c>
    </row>
    <row r="212" spans="1:3" ht="16.8">
      <c r="A212" s="71" t="s">
        <v>401</v>
      </c>
      <c r="B212" s="72">
        <v>630.71</v>
      </c>
      <c r="C212" s="74">
        <v>43951</v>
      </c>
    </row>
    <row r="213" spans="1:3" ht="16.8">
      <c r="A213" s="71" t="s">
        <v>401</v>
      </c>
      <c r="B213" s="72">
        <v>199.5</v>
      </c>
      <c r="C213" s="74">
        <v>43951</v>
      </c>
    </row>
    <row r="214" spans="1:3" ht="16.8">
      <c r="A214" s="71" t="s">
        <v>216</v>
      </c>
      <c r="B214" s="72">
        <v>878</v>
      </c>
      <c r="C214" s="74">
        <v>43951</v>
      </c>
    </row>
    <row r="215" spans="1:3" ht="16.8">
      <c r="A215" s="71" t="s">
        <v>216</v>
      </c>
      <c r="B215" s="72">
        <v>1000.75</v>
      </c>
      <c r="C215" s="74">
        <v>43951</v>
      </c>
    </row>
    <row r="216" spans="1:3" ht="16.8">
      <c r="A216" s="71" t="s">
        <v>369</v>
      </c>
      <c r="B216" s="72">
        <v>2500</v>
      </c>
      <c r="C216" s="74">
        <v>43951</v>
      </c>
    </row>
    <row r="217" spans="1:3" ht="16.8">
      <c r="A217" s="71" t="s">
        <v>391</v>
      </c>
      <c r="B217" s="72">
        <v>3000</v>
      </c>
      <c r="C217" s="74">
        <v>43951</v>
      </c>
    </row>
    <row r="218" spans="1:3" ht="16.8">
      <c r="A218" s="71" t="s">
        <v>210</v>
      </c>
      <c r="B218" s="72">
        <v>2968</v>
      </c>
      <c r="C218" s="74">
        <v>43951</v>
      </c>
    </row>
    <row r="219" spans="1:3" ht="16.8">
      <c r="A219" s="71" t="s">
        <v>370</v>
      </c>
      <c r="B219" s="72">
        <v>800</v>
      </c>
      <c r="C219" s="74">
        <v>43951</v>
      </c>
    </row>
    <row r="220" spans="1:3" ht="16.8">
      <c r="A220" s="71" t="s">
        <v>371</v>
      </c>
      <c r="B220" s="72">
        <v>105</v>
      </c>
      <c r="C220" s="74">
        <v>43951</v>
      </c>
    </row>
    <row r="221" spans="1:3" ht="16.8">
      <c r="A221" s="71" t="s">
        <v>371</v>
      </c>
      <c r="B221" s="72">
        <v>55</v>
      </c>
      <c r="C221" s="74">
        <v>43951</v>
      </c>
    </row>
    <row r="222" spans="1:3" ht="16.8">
      <c r="A222" s="71" t="s">
        <v>372</v>
      </c>
      <c r="B222" s="72">
        <v>110</v>
      </c>
      <c r="C222" s="74">
        <v>43949</v>
      </c>
    </row>
    <row r="223" spans="1:3" ht="16.8">
      <c r="A223" s="71" t="s">
        <v>372</v>
      </c>
      <c r="B223" s="72">
        <v>110</v>
      </c>
      <c r="C223" s="74">
        <v>43949</v>
      </c>
    </row>
    <row r="224" spans="1:3" ht="16.8">
      <c r="A224" s="71" t="s">
        <v>373</v>
      </c>
      <c r="B224" s="72">
        <v>3422.09</v>
      </c>
      <c r="C224" s="74">
        <v>43979</v>
      </c>
    </row>
    <row r="225" spans="1:3" ht="16.8">
      <c r="A225" s="71" t="s">
        <v>373</v>
      </c>
      <c r="B225" s="72">
        <v>2484.66</v>
      </c>
      <c r="C225" s="74">
        <v>43979</v>
      </c>
    </row>
    <row r="226" spans="1:3" ht="16.8">
      <c r="A226" s="71" t="s">
        <v>373</v>
      </c>
      <c r="B226" s="72">
        <v>3047.09</v>
      </c>
      <c r="C226" s="74">
        <v>43979</v>
      </c>
    </row>
    <row r="227" spans="1:3" ht="16.8">
      <c r="A227" s="71" t="s">
        <v>249</v>
      </c>
      <c r="B227" s="72">
        <v>9639.5</v>
      </c>
      <c r="C227" s="74">
        <v>43979</v>
      </c>
    </row>
    <row r="228" spans="1:3" ht="16.8">
      <c r="A228" s="71" t="s">
        <v>22</v>
      </c>
      <c r="B228" s="72">
        <v>4888.3999999999996</v>
      </c>
      <c r="C228" s="74">
        <v>43958</v>
      </c>
    </row>
    <row r="229" spans="1:3" ht="16.8">
      <c r="A229" s="71" t="s">
        <v>88</v>
      </c>
      <c r="B229" s="72">
        <v>10807.36</v>
      </c>
      <c r="C229" s="74">
        <v>43970</v>
      </c>
    </row>
    <row r="230" spans="1:3" ht="16.8">
      <c r="A230" s="71" t="s">
        <v>47</v>
      </c>
      <c r="B230" s="72">
        <v>2924.16</v>
      </c>
      <c r="C230" s="74">
        <v>43970</v>
      </c>
    </row>
    <row r="231" spans="1:3" ht="16.8">
      <c r="A231" s="71" t="s">
        <v>213</v>
      </c>
      <c r="B231" s="72">
        <v>536.64</v>
      </c>
      <c r="C231" s="74">
        <v>43955</v>
      </c>
    </row>
    <row r="232" spans="1:3" ht="16.8">
      <c r="A232" s="71" t="s">
        <v>413</v>
      </c>
      <c r="B232" s="72">
        <v>324.88</v>
      </c>
      <c r="C232" s="74">
        <v>43979</v>
      </c>
    </row>
    <row r="233" spans="1:3" ht="16.8">
      <c r="A233" s="71" t="s">
        <v>292</v>
      </c>
      <c r="B233" s="72">
        <v>9750</v>
      </c>
      <c r="C233" s="74">
        <v>43965</v>
      </c>
    </row>
    <row r="234" spans="1:3" ht="16.8">
      <c r="A234" s="71" t="s">
        <v>374</v>
      </c>
      <c r="B234" s="72">
        <v>700</v>
      </c>
      <c r="C234" s="74">
        <v>43979</v>
      </c>
    </row>
    <row r="235" spans="1:3" ht="16.8">
      <c r="A235" s="71" t="s">
        <v>374</v>
      </c>
      <c r="B235" s="72">
        <v>700</v>
      </c>
      <c r="C235" s="74">
        <v>43979</v>
      </c>
    </row>
    <row r="236" spans="1:3" ht="16.8">
      <c r="A236" s="71" t="s">
        <v>375</v>
      </c>
      <c r="B236" s="72">
        <v>4916.4799999999996</v>
      </c>
      <c r="C236" s="74">
        <v>43958</v>
      </c>
    </row>
    <row r="237" spans="1:3" ht="16.8">
      <c r="A237" s="71" t="s">
        <v>376</v>
      </c>
      <c r="B237" s="72">
        <v>2458.2399999999998</v>
      </c>
      <c r="C237" s="74">
        <v>43979</v>
      </c>
    </row>
    <row r="238" spans="1:3" ht="16.8">
      <c r="A238" s="71" t="s">
        <v>376</v>
      </c>
      <c r="B238" s="72">
        <v>2137.0100000000002</v>
      </c>
      <c r="C238" s="74">
        <v>43979</v>
      </c>
    </row>
    <row r="239" spans="1:3" ht="16.8">
      <c r="A239" s="71" t="s">
        <v>376</v>
      </c>
      <c r="B239" s="72">
        <f>18436.8/2</f>
        <v>9218.4</v>
      </c>
      <c r="C239" s="74">
        <v>43979</v>
      </c>
    </row>
    <row r="240" spans="1:3" ht="16.8">
      <c r="A240" s="71" t="s">
        <v>359</v>
      </c>
      <c r="B240" s="72">
        <v>293</v>
      </c>
      <c r="C240" s="74">
        <v>43969</v>
      </c>
    </row>
    <row r="241" spans="1:3" ht="16.8">
      <c r="A241" s="71" t="s">
        <v>28</v>
      </c>
      <c r="B241" s="72">
        <v>4504.3</v>
      </c>
      <c r="C241" s="74">
        <v>43979</v>
      </c>
    </row>
    <row r="242" spans="1:3" ht="16.8">
      <c r="A242" s="71" t="s">
        <v>377</v>
      </c>
      <c r="B242" s="72">
        <v>3000</v>
      </c>
      <c r="C242" s="74">
        <v>43958</v>
      </c>
    </row>
    <row r="243" spans="1:3" ht="16.8">
      <c r="A243" s="71" t="s">
        <v>201</v>
      </c>
      <c r="B243" s="72">
        <v>5101.84</v>
      </c>
      <c r="C243" s="74">
        <v>43973</v>
      </c>
    </row>
    <row r="244" spans="1:3" ht="16.8">
      <c r="A244" s="71" t="s">
        <v>12</v>
      </c>
      <c r="B244" s="72">
        <v>3750</v>
      </c>
      <c r="C244" s="74">
        <v>43978</v>
      </c>
    </row>
    <row r="245" spans="1:3" ht="16.8">
      <c r="A245" s="71" t="s">
        <v>66</v>
      </c>
      <c r="B245" s="72">
        <v>8111.16</v>
      </c>
      <c r="C245" s="74">
        <v>43979</v>
      </c>
    </row>
    <row r="246" spans="1:3" ht="16.8">
      <c r="A246" s="71" t="s">
        <v>26</v>
      </c>
      <c r="B246" s="72">
        <v>1500</v>
      </c>
      <c r="C246" s="74">
        <v>43958</v>
      </c>
    </row>
    <row r="247" spans="1:3" ht="16.8">
      <c r="A247" s="71" t="s">
        <v>378</v>
      </c>
      <c r="B247" s="72">
        <v>2078.8000000000002</v>
      </c>
      <c r="C247" s="74">
        <v>43956</v>
      </c>
    </row>
    <row r="248" spans="1:3" ht="16.8">
      <c r="A248" s="71" t="s">
        <v>211</v>
      </c>
      <c r="B248" s="72">
        <v>92.06</v>
      </c>
      <c r="C248" s="74">
        <v>43955</v>
      </c>
    </row>
    <row r="249" spans="1:3" ht="16.8">
      <c r="A249" s="71" t="s">
        <v>212</v>
      </c>
      <c r="B249" s="72">
        <v>350</v>
      </c>
      <c r="C249" s="74">
        <v>43955</v>
      </c>
    </row>
    <row r="250" spans="1:3" ht="16.8">
      <c r="A250" s="71" t="s">
        <v>214</v>
      </c>
      <c r="B250" s="72">
        <v>2000</v>
      </c>
      <c r="C250" s="74">
        <v>43958</v>
      </c>
    </row>
    <row r="251" spans="1:3" ht="16.8">
      <c r="A251" s="71" t="s">
        <v>303</v>
      </c>
      <c r="B251" s="72">
        <v>1150</v>
      </c>
      <c r="C251" s="74">
        <v>43958</v>
      </c>
    </row>
    <row r="252" spans="1:3" ht="16.8">
      <c r="A252" s="71" t="s">
        <v>365</v>
      </c>
      <c r="B252" s="72">
        <v>3855.18</v>
      </c>
      <c r="C252" s="74">
        <v>43979</v>
      </c>
    </row>
    <row r="253" spans="1:3" ht="16.8">
      <c r="A253" s="71" t="s">
        <v>20</v>
      </c>
      <c r="B253" s="72">
        <v>1787</v>
      </c>
      <c r="C253" s="74">
        <v>43979</v>
      </c>
    </row>
    <row r="254" spans="1:3" ht="16.8">
      <c r="A254" s="71" t="s">
        <v>379</v>
      </c>
      <c r="B254" s="72">
        <v>2699.93</v>
      </c>
      <c r="C254" s="74">
        <v>43969</v>
      </c>
    </row>
    <row r="255" spans="1:3" ht="16.8">
      <c r="A255" s="71" t="s">
        <v>215</v>
      </c>
      <c r="B255" s="72">
        <v>840</v>
      </c>
      <c r="C255" s="74">
        <v>43970</v>
      </c>
    </row>
    <row r="256" spans="1:3" ht="16.8">
      <c r="A256" s="71" t="s">
        <v>32</v>
      </c>
      <c r="B256" s="72">
        <v>1602</v>
      </c>
      <c r="C256" s="74">
        <v>43973</v>
      </c>
    </row>
    <row r="257" spans="1:3" ht="16.8">
      <c r="A257" s="71" t="s">
        <v>216</v>
      </c>
      <c r="B257" s="72">
        <v>625.6</v>
      </c>
      <c r="C257" s="74">
        <v>43973</v>
      </c>
    </row>
    <row r="258" spans="1:3" ht="16.8">
      <c r="A258" s="71" t="s">
        <v>216</v>
      </c>
      <c r="B258" s="72">
        <v>3200</v>
      </c>
      <c r="C258" s="74">
        <v>43973</v>
      </c>
    </row>
    <row r="259" spans="1:3" ht="16.8">
      <c r="A259" s="71" t="s">
        <v>216</v>
      </c>
      <c r="B259" s="72">
        <v>1018.5</v>
      </c>
      <c r="C259" s="74">
        <v>43973</v>
      </c>
    </row>
    <row r="260" spans="1:3" ht="16.8">
      <c r="A260" s="71" t="s">
        <v>216</v>
      </c>
      <c r="B260" s="72">
        <v>420</v>
      </c>
      <c r="C260" s="74">
        <v>43973</v>
      </c>
    </row>
    <row r="261" spans="1:3" ht="16.8">
      <c r="A261" s="71" t="s">
        <v>216</v>
      </c>
      <c r="B261" s="72">
        <v>390</v>
      </c>
      <c r="C261" s="74">
        <v>43973</v>
      </c>
    </row>
    <row r="262" spans="1:3" ht="16.8">
      <c r="A262" s="71" t="s">
        <v>380</v>
      </c>
      <c r="B262" s="72">
        <v>900</v>
      </c>
      <c r="C262" s="74">
        <v>43973</v>
      </c>
    </row>
    <row r="263" spans="1:3" ht="16.8">
      <c r="A263" s="71" t="s">
        <v>217</v>
      </c>
      <c r="B263" s="72">
        <v>282.83999999999997</v>
      </c>
      <c r="C263" s="74">
        <v>43973</v>
      </c>
    </row>
    <row r="264" spans="1:3" ht="16.8">
      <c r="A264" s="71" t="s">
        <v>209</v>
      </c>
      <c r="B264" s="72">
        <v>1775</v>
      </c>
      <c r="C264" s="74">
        <v>43971</v>
      </c>
    </row>
    <row r="265" spans="1:3" ht="16.8">
      <c r="A265" s="71" t="s">
        <v>218</v>
      </c>
      <c r="B265" s="72">
        <v>826.15</v>
      </c>
      <c r="C265" s="74">
        <v>43969</v>
      </c>
    </row>
    <row r="266" spans="1:3" ht="16.8">
      <c r="A266" s="71" t="s">
        <v>219</v>
      </c>
      <c r="B266" s="72">
        <v>94.91</v>
      </c>
      <c r="C266" s="74">
        <v>43969</v>
      </c>
    </row>
    <row r="267" spans="1:3" ht="16.8">
      <c r="A267" s="71" t="s">
        <v>219</v>
      </c>
      <c r="B267" s="72">
        <v>337.27</v>
      </c>
      <c r="C267" s="74">
        <v>43969</v>
      </c>
    </row>
    <row r="268" spans="1:3" ht="16.8">
      <c r="A268" s="71" t="s">
        <v>358</v>
      </c>
      <c r="B268" s="72">
        <v>7000</v>
      </c>
      <c r="C268" s="74">
        <v>43979</v>
      </c>
    </row>
    <row r="269" spans="1:3" ht="16.8">
      <c r="A269" s="71" t="s">
        <v>381</v>
      </c>
      <c r="B269" s="72">
        <v>1134</v>
      </c>
      <c r="C269" s="74">
        <v>43978</v>
      </c>
    </row>
    <row r="270" spans="1:3" ht="16.8">
      <c r="A270" s="71" t="s">
        <v>373</v>
      </c>
      <c r="B270" s="72">
        <v>3444.59</v>
      </c>
      <c r="C270" s="74">
        <v>43979</v>
      </c>
    </row>
    <row r="271" spans="1:3" ht="16.8">
      <c r="A271" s="71" t="s">
        <v>220</v>
      </c>
      <c r="B271" s="72">
        <v>900</v>
      </c>
      <c r="C271" s="74">
        <v>43979</v>
      </c>
    </row>
    <row r="272" spans="1:3" ht="16.8">
      <c r="A272" s="71" t="s">
        <v>22</v>
      </c>
      <c r="B272" s="72">
        <v>2916.1</v>
      </c>
      <c r="C272" s="74">
        <v>44007</v>
      </c>
    </row>
    <row r="273" spans="1:3" ht="16.8">
      <c r="A273" s="71" t="s">
        <v>64</v>
      </c>
      <c r="B273" s="72">
        <v>9630</v>
      </c>
      <c r="C273" s="74">
        <v>44007</v>
      </c>
    </row>
    <row r="274" spans="1:3" ht="16.8">
      <c r="A274" s="71" t="s">
        <v>249</v>
      </c>
      <c r="B274" s="72">
        <v>9639.5</v>
      </c>
      <c r="C274" s="74">
        <v>44007</v>
      </c>
    </row>
    <row r="275" spans="1:3" ht="16.8">
      <c r="A275" s="71" t="s">
        <v>206</v>
      </c>
      <c r="B275" s="72">
        <v>4376.76</v>
      </c>
      <c r="C275" s="74">
        <v>44011</v>
      </c>
    </row>
    <row r="276" spans="1:3" ht="16.8">
      <c r="A276" s="71" t="s">
        <v>88</v>
      </c>
      <c r="B276" s="72">
        <v>11424.68</v>
      </c>
      <c r="C276" s="74">
        <v>44005</v>
      </c>
    </row>
    <row r="277" spans="1:3" ht="16.8">
      <c r="A277" s="71" t="s">
        <v>229</v>
      </c>
      <c r="B277" s="72">
        <v>1573</v>
      </c>
      <c r="C277" s="74">
        <v>44007</v>
      </c>
    </row>
    <row r="278" spans="1:3" ht="16.8">
      <c r="A278" s="71" t="s">
        <v>230</v>
      </c>
      <c r="B278" s="72">
        <v>689.58</v>
      </c>
      <c r="C278" s="74">
        <v>44004</v>
      </c>
    </row>
    <row r="279" spans="1:3" ht="16.8">
      <c r="A279" s="71" t="s">
        <v>231</v>
      </c>
      <c r="B279" s="72">
        <v>3794.54</v>
      </c>
      <c r="C279" s="74">
        <v>44004</v>
      </c>
    </row>
    <row r="280" spans="1:3" ht="16.8">
      <c r="A280" s="71" t="s">
        <v>231</v>
      </c>
      <c r="B280" s="72">
        <v>919.51</v>
      </c>
      <c r="C280" s="74">
        <v>44004</v>
      </c>
    </row>
    <row r="281" spans="1:3" ht="16.8">
      <c r="A281" s="71" t="s">
        <v>221</v>
      </c>
      <c r="B281" s="72">
        <f>18436.8/2</f>
        <v>9218.4</v>
      </c>
      <c r="C281" s="74">
        <v>44007</v>
      </c>
    </row>
    <row r="282" spans="1:3" ht="16.8">
      <c r="A282" s="71" t="s">
        <v>338</v>
      </c>
      <c r="B282" s="72">
        <v>1297.47</v>
      </c>
      <c r="C282" s="74">
        <v>44007</v>
      </c>
    </row>
    <row r="283" spans="1:3" ht="16.8">
      <c r="A283" s="71" t="s">
        <v>339</v>
      </c>
      <c r="B283" s="72">
        <v>3206.4</v>
      </c>
      <c r="C283" s="74">
        <v>44007</v>
      </c>
    </row>
    <row r="284" spans="1:3" ht="16.8">
      <c r="A284" s="71" t="s">
        <v>377</v>
      </c>
      <c r="B284" s="72">
        <v>240.55</v>
      </c>
      <c r="C284" s="74">
        <v>43985</v>
      </c>
    </row>
    <row r="285" spans="1:3" ht="16.8">
      <c r="A285" s="71" t="s">
        <v>377</v>
      </c>
      <c r="B285" s="72">
        <v>899.31</v>
      </c>
      <c r="C285" s="74">
        <v>43985</v>
      </c>
    </row>
    <row r="286" spans="1:3" ht="16.8">
      <c r="A286" s="71" t="s">
        <v>377</v>
      </c>
      <c r="B286" s="72">
        <v>3000</v>
      </c>
      <c r="C286" s="74">
        <v>43999</v>
      </c>
    </row>
    <row r="287" spans="1:3" ht="16.8">
      <c r="A287" s="71" t="s">
        <v>377</v>
      </c>
      <c r="B287" s="72">
        <v>1612.62</v>
      </c>
      <c r="C287" s="74">
        <v>43999</v>
      </c>
    </row>
    <row r="288" spans="1:3" ht="16.8">
      <c r="A288" s="71" t="s">
        <v>227</v>
      </c>
      <c r="B288" s="72">
        <v>1464.26</v>
      </c>
      <c r="C288" s="74">
        <v>44007</v>
      </c>
    </row>
    <row r="289" spans="1:3" ht="16.8">
      <c r="A289" s="71" t="s">
        <v>227</v>
      </c>
      <c r="B289" s="72">
        <v>497.38</v>
      </c>
      <c r="C289" s="74">
        <v>44007</v>
      </c>
    </row>
    <row r="290" spans="1:3" ht="16.8">
      <c r="A290" s="71" t="s">
        <v>227</v>
      </c>
      <c r="B290" s="72">
        <v>1640.7</v>
      </c>
      <c r="C290" s="74">
        <v>44007</v>
      </c>
    </row>
    <row r="291" spans="1:3" ht="16.8">
      <c r="A291" s="71" t="s">
        <v>382</v>
      </c>
      <c r="B291" s="72">
        <v>2280.7199999999998</v>
      </c>
      <c r="C291" s="74">
        <v>44007</v>
      </c>
    </row>
    <row r="292" spans="1:3" ht="16.8">
      <c r="A292" s="71" t="s">
        <v>383</v>
      </c>
      <c r="B292" s="72">
        <v>6966.08</v>
      </c>
      <c r="C292" s="74">
        <v>43992</v>
      </c>
    </row>
    <row r="293" spans="1:3" ht="16.8">
      <c r="A293" s="71" t="s">
        <v>26</v>
      </c>
      <c r="B293" s="72">
        <v>906.9</v>
      </c>
      <c r="C293" s="74">
        <v>43983</v>
      </c>
    </row>
    <row r="294" spans="1:3" ht="16.8">
      <c r="A294" s="71" t="s">
        <v>216</v>
      </c>
      <c r="B294" s="72">
        <v>1009</v>
      </c>
      <c r="C294" s="74">
        <v>43983</v>
      </c>
    </row>
    <row r="295" spans="1:3" ht="16.8">
      <c r="A295" s="71" t="s">
        <v>216</v>
      </c>
      <c r="B295" s="72">
        <v>4732</v>
      </c>
      <c r="C295" s="74">
        <v>43983</v>
      </c>
    </row>
    <row r="296" spans="1:3" ht="16.8">
      <c r="A296" s="71" t="s">
        <v>222</v>
      </c>
      <c r="B296" s="72">
        <v>750</v>
      </c>
      <c r="C296" s="74">
        <v>43983</v>
      </c>
    </row>
    <row r="297" spans="1:3" ht="16.8">
      <c r="A297" s="71" t="s">
        <v>356</v>
      </c>
      <c r="B297" s="72">
        <v>115.5</v>
      </c>
      <c r="C297" s="74">
        <v>44007</v>
      </c>
    </row>
    <row r="298" spans="1:3" ht="16.8">
      <c r="A298" s="71" t="s">
        <v>356</v>
      </c>
      <c r="B298" s="72">
        <v>111.82</v>
      </c>
      <c r="C298" s="74">
        <v>44007</v>
      </c>
    </row>
    <row r="299" spans="1:3" ht="16.8">
      <c r="A299" s="71" t="s">
        <v>356</v>
      </c>
      <c r="B299" s="72">
        <v>708.45</v>
      </c>
      <c r="C299" s="74">
        <v>44007</v>
      </c>
    </row>
    <row r="300" spans="1:3" ht="16.8">
      <c r="A300" s="71" t="s">
        <v>20</v>
      </c>
      <c r="B300" s="72">
        <v>144</v>
      </c>
      <c r="C300" s="74">
        <v>43998</v>
      </c>
    </row>
    <row r="301" spans="1:3" ht="16.8">
      <c r="A301" s="71" t="s">
        <v>234</v>
      </c>
      <c r="B301" s="72">
        <v>49.95</v>
      </c>
      <c r="C301" s="74">
        <v>43997</v>
      </c>
    </row>
    <row r="302" spans="1:3" ht="16.8">
      <c r="A302" s="71" t="s">
        <v>223</v>
      </c>
      <c r="B302" s="72">
        <v>535</v>
      </c>
      <c r="C302" s="74">
        <v>43997</v>
      </c>
    </row>
    <row r="303" spans="1:3" ht="16.8">
      <c r="A303" s="71" t="s">
        <v>389</v>
      </c>
      <c r="B303" s="72">
        <v>278.02999999999997</v>
      </c>
      <c r="C303" s="74">
        <v>43997</v>
      </c>
    </row>
    <row r="304" spans="1:3" ht="16.8">
      <c r="A304" s="71" t="s">
        <v>357</v>
      </c>
      <c r="B304" s="72">
        <v>100</v>
      </c>
      <c r="C304" s="74">
        <v>44011</v>
      </c>
    </row>
    <row r="305" spans="1:3" ht="16.8">
      <c r="A305" s="71" t="s">
        <v>357</v>
      </c>
      <c r="B305" s="72">
        <v>60</v>
      </c>
      <c r="C305" s="74">
        <v>44011</v>
      </c>
    </row>
    <row r="306" spans="1:3" ht="16.8">
      <c r="A306" s="71" t="s">
        <v>388</v>
      </c>
      <c r="B306" s="72">
        <v>369.48</v>
      </c>
      <c r="C306" s="74">
        <v>43986</v>
      </c>
    </row>
    <row r="307" spans="1:3" ht="16.8">
      <c r="A307" s="71" t="s">
        <v>224</v>
      </c>
      <c r="B307" s="72">
        <v>179</v>
      </c>
      <c r="C307" s="74">
        <v>43987</v>
      </c>
    </row>
    <row r="308" spans="1:3" ht="16.8">
      <c r="A308" s="71" t="s">
        <v>387</v>
      </c>
      <c r="B308" s="72">
        <v>451</v>
      </c>
      <c r="C308" s="74">
        <v>43987</v>
      </c>
    </row>
    <row r="309" spans="1:3" ht="16.8">
      <c r="A309" s="71" t="s">
        <v>386</v>
      </c>
      <c r="B309" s="72">
        <v>23900</v>
      </c>
      <c r="C309" s="74">
        <v>43990</v>
      </c>
    </row>
    <row r="310" spans="1:3" ht="16.8">
      <c r="A310" s="71" t="s">
        <v>226</v>
      </c>
      <c r="B310" s="72">
        <v>2968</v>
      </c>
      <c r="C310" s="74">
        <v>44004</v>
      </c>
    </row>
    <row r="311" spans="1:3" ht="16.8">
      <c r="A311" s="71" t="s">
        <v>225</v>
      </c>
      <c r="B311" s="72">
        <v>1020</v>
      </c>
      <c r="C311" s="74">
        <v>43992</v>
      </c>
    </row>
    <row r="312" spans="1:3" ht="16.8">
      <c r="A312" s="71" t="s">
        <v>384</v>
      </c>
      <c r="B312" s="72">
        <v>818.18</v>
      </c>
      <c r="C312" s="74">
        <v>44001</v>
      </c>
    </row>
    <row r="313" spans="1:3" ht="16.8">
      <c r="A313" s="71" t="s">
        <v>385</v>
      </c>
      <c r="B313" s="72">
        <v>850</v>
      </c>
      <c r="C313" s="74">
        <v>44004</v>
      </c>
    </row>
    <row r="314" spans="1:3" ht="16.8">
      <c r="A314" s="71" t="s">
        <v>378</v>
      </c>
      <c r="B314" s="72">
        <v>608</v>
      </c>
      <c r="C314" s="74">
        <v>44007</v>
      </c>
    </row>
    <row r="315" spans="1:3" ht="16.8">
      <c r="A315" s="71" t="s">
        <v>378</v>
      </c>
      <c r="B315" s="72">
        <v>2750</v>
      </c>
      <c r="C315" s="74">
        <v>44007</v>
      </c>
    </row>
    <row r="316" spans="1:3" ht="16.8">
      <c r="A316" s="71" t="s">
        <v>373</v>
      </c>
      <c r="B316" s="72">
        <v>3084.66</v>
      </c>
      <c r="C316" s="74">
        <v>44029</v>
      </c>
    </row>
    <row r="317" spans="1:3" ht="16.8">
      <c r="A317" s="71" t="s">
        <v>373</v>
      </c>
      <c r="B317" s="72">
        <v>4500</v>
      </c>
      <c r="C317" s="74">
        <v>44029</v>
      </c>
    </row>
    <row r="318" spans="1:3" ht="16.8">
      <c r="A318" s="71" t="s">
        <v>22</v>
      </c>
      <c r="B318" s="72">
        <v>1276.55</v>
      </c>
      <c r="C318" s="74">
        <v>44034</v>
      </c>
    </row>
    <row r="319" spans="1:3" ht="16.8">
      <c r="A319" s="71" t="s">
        <v>22</v>
      </c>
      <c r="B319" s="72">
        <v>1657.7</v>
      </c>
      <c r="C319" s="74">
        <v>44034</v>
      </c>
    </row>
    <row r="320" spans="1:3" ht="16.8">
      <c r="A320" s="71" t="s">
        <v>23</v>
      </c>
      <c r="B320" s="72">
        <v>614.75</v>
      </c>
      <c r="C320" s="74">
        <v>44034</v>
      </c>
    </row>
    <row r="321" spans="1:3" ht="16.8">
      <c r="A321" s="71" t="s">
        <v>64</v>
      </c>
      <c r="B321" s="72">
        <v>18630</v>
      </c>
      <c r="C321" s="74">
        <v>44032</v>
      </c>
    </row>
    <row r="322" spans="1:3" ht="16.8">
      <c r="A322" s="71" t="s">
        <v>23</v>
      </c>
      <c r="B322" s="72">
        <v>73986</v>
      </c>
      <c r="C322" s="74">
        <v>44015</v>
      </c>
    </row>
    <row r="323" spans="1:3" ht="16.8">
      <c r="A323" s="71" t="s">
        <v>23</v>
      </c>
      <c r="B323" s="72">
        <v>74936</v>
      </c>
      <c r="C323" s="74">
        <v>44015</v>
      </c>
    </row>
    <row r="324" spans="1:3" ht="16.8">
      <c r="A324" s="71" t="s">
        <v>321</v>
      </c>
      <c r="B324" s="72">
        <v>2080</v>
      </c>
      <c r="C324" s="74">
        <v>44034</v>
      </c>
    </row>
    <row r="325" spans="1:3" ht="16.8">
      <c r="A325" s="71" t="s">
        <v>237</v>
      </c>
      <c r="B325" s="72">
        <v>1500</v>
      </c>
      <c r="C325" s="74">
        <v>44034</v>
      </c>
    </row>
    <row r="326" spans="1:3" ht="16.8">
      <c r="A326" s="71" t="s">
        <v>383</v>
      </c>
      <c r="B326" s="72">
        <v>7912.37</v>
      </c>
      <c r="C326" s="74">
        <v>44035</v>
      </c>
    </row>
    <row r="327" spans="1:3">
      <c r="A327" s="71" t="s">
        <v>19</v>
      </c>
      <c r="B327" s="97">
        <v>2140</v>
      </c>
      <c r="C327" s="74">
        <v>44020</v>
      </c>
    </row>
    <row r="328" spans="1:3" ht="16.8">
      <c r="A328" s="71" t="s">
        <v>88</v>
      </c>
      <c r="B328" s="72">
        <v>15362.04</v>
      </c>
      <c r="C328" s="74">
        <v>44021</v>
      </c>
    </row>
    <row r="329" spans="1:3" ht="16.8">
      <c r="A329" s="71" t="s">
        <v>47</v>
      </c>
      <c r="B329" s="72">
        <v>2924.16</v>
      </c>
      <c r="C329" s="74">
        <v>44027</v>
      </c>
    </row>
    <row r="330" spans="1:3" ht="16.8">
      <c r="A330" s="71" t="s">
        <v>292</v>
      </c>
      <c r="B330" s="72">
        <v>9750</v>
      </c>
      <c r="C330" s="74">
        <v>44026</v>
      </c>
    </row>
    <row r="331" spans="1:3" ht="16.8">
      <c r="A331" s="71" t="s">
        <v>374</v>
      </c>
      <c r="B331" s="72">
        <v>96.72</v>
      </c>
      <c r="C331" s="74">
        <v>44034</v>
      </c>
    </row>
    <row r="332" spans="1:3" ht="16.8">
      <c r="A332" s="71" t="s">
        <v>241</v>
      </c>
      <c r="B332" s="72">
        <v>1185</v>
      </c>
      <c r="C332" s="74" t="s">
        <v>242</v>
      </c>
    </row>
    <row r="333" spans="1:3" ht="16.8">
      <c r="A333" s="71" t="s">
        <v>390</v>
      </c>
      <c r="B333" s="72">
        <v>6145.6</v>
      </c>
      <c r="C333" s="74">
        <v>44029</v>
      </c>
    </row>
    <row r="334" spans="1:3" ht="16.8">
      <c r="A334" s="71" t="s">
        <v>240</v>
      </c>
      <c r="B334" s="72">
        <v>6145.6</v>
      </c>
      <c r="C334" s="74">
        <v>44034</v>
      </c>
    </row>
    <row r="335" spans="1:3" ht="16.8">
      <c r="A335" s="71" t="s">
        <v>390</v>
      </c>
      <c r="B335" s="72">
        <v>415.5</v>
      </c>
      <c r="C335" s="74">
        <v>44025</v>
      </c>
    </row>
    <row r="336" spans="1:3" ht="16.8">
      <c r="A336" s="71" t="s">
        <v>391</v>
      </c>
      <c r="B336" s="72">
        <v>2500</v>
      </c>
      <c r="C336" s="74">
        <v>44034</v>
      </c>
    </row>
    <row r="337" spans="1:3" ht="16.8">
      <c r="A337" s="71" t="s">
        <v>391</v>
      </c>
      <c r="B337" s="72">
        <v>600</v>
      </c>
      <c r="C337" s="74">
        <v>44034</v>
      </c>
    </row>
    <row r="338" spans="1:3" ht="16.8">
      <c r="A338" s="71" t="s">
        <v>166</v>
      </c>
      <c r="B338" s="72">
        <v>7851.76</v>
      </c>
      <c r="C338" s="74">
        <v>44029</v>
      </c>
    </row>
    <row r="339" spans="1:3" ht="16.8">
      <c r="A339" s="71" t="s">
        <v>178</v>
      </c>
      <c r="B339" s="72">
        <v>13947.2</v>
      </c>
      <c r="C339" s="74">
        <v>44029</v>
      </c>
    </row>
    <row r="340" spans="1:3" ht="16.8">
      <c r="A340" s="71" t="s">
        <v>28</v>
      </c>
      <c r="B340" s="72">
        <v>4202.95</v>
      </c>
      <c r="C340" s="74">
        <v>44029</v>
      </c>
    </row>
    <row r="341" spans="1:3" ht="16.8">
      <c r="A341" s="71" t="s">
        <v>432</v>
      </c>
      <c r="B341" s="72">
        <v>2137.6</v>
      </c>
      <c r="C341" s="74">
        <v>44029</v>
      </c>
    </row>
    <row r="342" spans="1:3" ht="16.8">
      <c r="A342" s="71" t="s">
        <v>338</v>
      </c>
      <c r="B342" s="72">
        <v>1042</v>
      </c>
      <c r="C342" s="74">
        <v>44043</v>
      </c>
    </row>
    <row r="343" spans="1:3" ht="16.8">
      <c r="A343" s="71" t="s">
        <v>339</v>
      </c>
      <c r="B343" s="72">
        <v>3206.4</v>
      </c>
      <c r="C343" s="74">
        <v>43999</v>
      </c>
    </row>
    <row r="344" spans="1:3" ht="16.8">
      <c r="A344" s="71" t="s">
        <v>236</v>
      </c>
      <c r="B344" s="72">
        <v>1684.92</v>
      </c>
      <c r="C344" s="74">
        <v>44020</v>
      </c>
    </row>
    <row r="345" spans="1:3" ht="16.8">
      <c r="A345" s="71" t="s">
        <v>319</v>
      </c>
      <c r="B345" s="72">
        <v>3500</v>
      </c>
      <c r="C345" s="74">
        <v>44034</v>
      </c>
    </row>
    <row r="346" spans="1:3" ht="16.8">
      <c r="A346" s="71" t="s">
        <v>66</v>
      </c>
      <c r="B346" s="72">
        <v>2276.3000000000002</v>
      </c>
      <c r="C346" s="74">
        <v>44034</v>
      </c>
    </row>
    <row r="347" spans="1:3" ht="16.8">
      <c r="A347" s="71" t="s">
        <v>66</v>
      </c>
      <c r="B347" s="72">
        <v>756.49</v>
      </c>
      <c r="C347" s="74">
        <v>44034</v>
      </c>
    </row>
    <row r="348" spans="1:3" ht="16.8">
      <c r="A348" s="71" t="s">
        <v>66</v>
      </c>
      <c r="B348" s="72">
        <v>7700</v>
      </c>
      <c r="C348" s="74">
        <v>44034</v>
      </c>
    </row>
    <row r="349" spans="1:3" ht="16.8">
      <c r="A349" s="71" t="s">
        <v>423</v>
      </c>
      <c r="B349" s="72">
        <v>1333.33</v>
      </c>
      <c r="C349" s="74">
        <v>44032</v>
      </c>
    </row>
    <row r="350" spans="1:3" ht="16.8">
      <c r="A350" s="71" t="s">
        <v>232</v>
      </c>
      <c r="B350" s="72">
        <v>147.54</v>
      </c>
      <c r="C350" s="74">
        <v>44032</v>
      </c>
    </row>
    <row r="351" spans="1:3" ht="16.8">
      <c r="A351" s="71" t="s">
        <v>233</v>
      </c>
      <c r="B351" s="72">
        <v>255</v>
      </c>
      <c r="C351" s="74">
        <v>44029</v>
      </c>
    </row>
    <row r="352" spans="1:3" ht="16.8">
      <c r="A352" s="71" t="s">
        <v>234</v>
      </c>
      <c r="B352" s="72">
        <v>149.85</v>
      </c>
      <c r="C352" s="74">
        <v>44027</v>
      </c>
    </row>
    <row r="353" spans="1:3" ht="16.8">
      <c r="A353" s="71" t="s">
        <v>373</v>
      </c>
      <c r="B353" s="72">
        <v>500</v>
      </c>
      <c r="C353" s="74">
        <v>44029</v>
      </c>
    </row>
    <row r="354" spans="1:3" ht="16.8">
      <c r="A354" s="71" t="s">
        <v>373</v>
      </c>
      <c r="B354" s="72">
        <v>1965.81</v>
      </c>
      <c r="C354" s="74">
        <v>44029</v>
      </c>
    </row>
    <row r="355" spans="1:3" ht="16.8">
      <c r="A355" s="71" t="s">
        <v>373</v>
      </c>
      <c r="B355" s="72">
        <v>761.53</v>
      </c>
      <c r="C355" s="74">
        <v>44029</v>
      </c>
    </row>
    <row r="356" spans="1:3" ht="16.8">
      <c r="A356" s="71" t="s">
        <v>373</v>
      </c>
      <c r="B356" s="72">
        <v>1106.8800000000001</v>
      </c>
      <c r="C356" s="74">
        <v>44029</v>
      </c>
    </row>
    <row r="357" spans="1:3" ht="16.8">
      <c r="A357" s="71" t="s">
        <v>235</v>
      </c>
      <c r="B357" s="72">
        <v>1650</v>
      </c>
      <c r="C357" s="74">
        <v>44026</v>
      </c>
    </row>
    <row r="358" spans="1:3" ht="16.8">
      <c r="A358" s="71" t="s">
        <v>392</v>
      </c>
      <c r="B358" s="72">
        <v>275</v>
      </c>
      <c r="C358" s="74">
        <v>44021</v>
      </c>
    </row>
    <row r="359" spans="1:3" ht="16.8">
      <c r="A359" s="71" t="s">
        <v>48</v>
      </c>
      <c r="B359" s="72">
        <v>3033.33</v>
      </c>
      <c r="C359" s="74">
        <v>44013</v>
      </c>
    </row>
    <row r="360" spans="1:3" ht="16.8">
      <c r="A360" s="71" t="s">
        <v>216</v>
      </c>
      <c r="B360" s="72">
        <v>13050</v>
      </c>
      <c r="C360" s="74">
        <v>44034</v>
      </c>
    </row>
    <row r="361" spans="1:3" ht="16.8">
      <c r="A361" s="71" t="s">
        <v>393</v>
      </c>
      <c r="B361" s="72">
        <v>4875</v>
      </c>
      <c r="C361" s="74">
        <v>44034</v>
      </c>
    </row>
    <row r="362" spans="1:3" ht="16.8">
      <c r="A362" s="71" t="s">
        <v>394</v>
      </c>
      <c r="B362" s="72">
        <v>1566.5</v>
      </c>
      <c r="C362" s="74">
        <v>44034</v>
      </c>
    </row>
    <row r="363" spans="1:3" ht="16.8">
      <c r="A363" s="71" t="s">
        <v>369</v>
      </c>
      <c r="B363" s="72">
        <v>600</v>
      </c>
      <c r="C363" s="74">
        <v>44034</v>
      </c>
    </row>
    <row r="364" spans="1:3" ht="16.8">
      <c r="A364" s="71" t="s">
        <v>373</v>
      </c>
      <c r="B364" s="72">
        <v>1060.29</v>
      </c>
      <c r="C364" s="74">
        <v>44034</v>
      </c>
    </row>
    <row r="365" spans="1:3" ht="16.8">
      <c r="A365" s="71" t="s">
        <v>373</v>
      </c>
      <c r="B365" s="72">
        <v>1319.4</v>
      </c>
      <c r="C365" s="74">
        <v>44034</v>
      </c>
    </row>
    <row r="366" spans="1:3" ht="16.8">
      <c r="A366" s="71" t="s">
        <v>373</v>
      </c>
      <c r="B366" s="72">
        <v>531.29999999999995</v>
      </c>
      <c r="C366" s="74">
        <v>44034</v>
      </c>
    </row>
    <row r="367" spans="1:3" ht="16.8">
      <c r="A367" s="71" t="s">
        <v>373</v>
      </c>
      <c r="B367" s="72">
        <v>212.06</v>
      </c>
      <c r="C367" s="74">
        <v>44034</v>
      </c>
    </row>
    <row r="368" spans="1:3" ht="16.8">
      <c r="A368" s="71" t="s">
        <v>395</v>
      </c>
      <c r="B368" s="72">
        <v>253.46</v>
      </c>
      <c r="C368" s="74">
        <v>44034</v>
      </c>
    </row>
    <row r="369" spans="1:3" ht="16.8">
      <c r="A369" s="71" t="s">
        <v>238</v>
      </c>
      <c r="B369" s="72">
        <v>133.69999999999999</v>
      </c>
      <c r="C369" s="74">
        <v>44034</v>
      </c>
    </row>
    <row r="370" spans="1:3" ht="16.8">
      <c r="A370" s="71" t="s">
        <v>203</v>
      </c>
      <c r="B370" s="72">
        <v>50.2</v>
      </c>
      <c r="C370" s="74">
        <v>44036</v>
      </c>
    </row>
    <row r="371" spans="1:3" ht="16.8">
      <c r="A371" s="71" t="s">
        <v>203</v>
      </c>
      <c r="B371" s="72">
        <v>49.56</v>
      </c>
      <c r="C371" s="74">
        <v>44036</v>
      </c>
    </row>
    <row r="372" spans="1:3" ht="16.8">
      <c r="A372" s="71" t="s">
        <v>239</v>
      </c>
      <c r="B372" s="72">
        <v>80</v>
      </c>
      <c r="C372" s="74">
        <v>44034</v>
      </c>
    </row>
    <row r="373" spans="1:3" ht="16.8">
      <c r="A373" s="71" t="s">
        <v>215</v>
      </c>
      <c r="B373" s="72">
        <v>2500</v>
      </c>
      <c r="C373" s="74">
        <v>44034</v>
      </c>
    </row>
    <row r="374" spans="1:3" ht="16.8">
      <c r="A374" s="71" t="s">
        <v>215</v>
      </c>
      <c r="B374" s="72">
        <v>368.85</v>
      </c>
      <c r="C374" s="74">
        <v>44034</v>
      </c>
    </row>
    <row r="375" spans="1:3" ht="16.8">
      <c r="A375" s="71" t="s">
        <v>215</v>
      </c>
      <c r="B375" s="72">
        <v>4750</v>
      </c>
      <c r="C375" s="74">
        <v>44035</v>
      </c>
    </row>
    <row r="376" spans="1:3" ht="16.8">
      <c r="A376" s="71" t="s">
        <v>396</v>
      </c>
      <c r="B376" s="72">
        <v>99.64</v>
      </c>
      <c r="C376" s="74">
        <v>44034</v>
      </c>
    </row>
    <row r="377" spans="1:3" ht="16.8">
      <c r="A377" s="71" t="s">
        <v>48</v>
      </c>
      <c r="B377" s="72">
        <v>3033.33</v>
      </c>
      <c r="C377" s="74">
        <v>44043</v>
      </c>
    </row>
    <row r="378" spans="1:3" ht="16.8">
      <c r="A378" s="71" t="s">
        <v>373</v>
      </c>
      <c r="B378" s="72">
        <v>3391.19</v>
      </c>
      <c r="C378" s="74">
        <v>44071</v>
      </c>
    </row>
    <row r="379" spans="1:3" ht="16.8">
      <c r="A379" s="71" t="s">
        <v>373</v>
      </c>
      <c r="B379" s="72">
        <v>2784.52</v>
      </c>
      <c r="C379" s="74">
        <v>44071</v>
      </c>
    </row>
    <row r="380" spans="1:3" ht="16.8">
      <c r="A380" s="71" t="s">
        <v>23</v>
      </c>
      <c r="B380" s="72">
        <v>77463</v>
      </c>
      <c r="C380" s="74">
        <v>44050</v>
      </c>
    </row>
    <row r="381" spans="1:3" ht="16.8">
      <c r="A381" s="71" t="s">
        <v>23</v>
      </c>
      <c r="B381" s="72">
        <v>70285.75</v>
      </c>
      <c r="C381" s="74">
        <v>44074</v>
      </c>
    </row>
    <row r="382" spans="1:3" ht="16.8">
      <c r="A382" s="71" t="s">
        <v>18</v>
      </c>
      <c r="B382" s="72">
        <v>4582.49</v>
      </c>
      <c r="C382" s="74">
        <v>44064</v>
      </c>
    </row>
    <row r="383" spans="1:3" ht="16.8">
      <c r="A383" s="71" t="s">
        <v>249</v>
      </c>
      <c r="B383" s="72">
        <v>9502</v>
      </c>
      <c r="C383" s="74">
        <v>44071</v>
      </c>
    </row>
    <row r="384" spans="1:3" ht="16.8">
      <c r="A384" s="71" t="s">
        <v>383</v>
      </c>
      <c r="B384" s="72">
        <v>9726.2900000000009</v>
      </c>
      <c r="C384" s="74">
        <v>44050</v>
      </c>
    </row>
    <row r="385" spans="1:3">
      <c r="A385" s="71" t="s">
        <v>245</v>
      </c>
      <c r="B385" s="97">
        <v>365</v>
      </c>
      <c r="C385" s="74">
        <v>44055</v>
      </c>
    </row>
    <row r="386" spans="1:3" ht="16.8">
      <c r="A386" s="71" t="s">
        <v>88</v>
      </c>
      <c r="B386" s="72">
        <v>11516.74</v>
      </c>
      <c r="C386" s="74">
        <v>44055</v>
      </c>
    </row>
    <row r="387" spans="1:3" ht="16.8">
      <c r="A387" s="71" t="s">
        <v>373</v>
      </c>
      <c r="B387" s="72">
        <v>925.08</v>
      </c>
      <c r="C387" s="74">
        <v>44055</v>
      </c>
    </row>
    <row r="388" spans="1:3" ht="16.8">
      <c r="A388" s="71" t="s">
        <v>246</v>
      </c>
      <c r="B388" s="72">
        <v>2857.95</v>
      </c>
      <c r="C388" s="74">
        <v>44055</v>
      </c>
    </row>
    <row r="389" spans="1:3" ht="16.8">
      <c r="A389" s="71" t="s">
        <v>292</v>
      </c>
      <c r="B389" s="72">
        <v>9750</v>
      </c>
      <c r="C389" s="74">
        <v>44050</v>
      </c>
    </row>
    <row r="390" spans="1:3" ht="16.8">
      <c r="A390" s="71" t="s">
        <v>397</v>
      </c>
      <c r="B390" s="72">
        <v>5344</v>
      </c>
      <c r="C390" s="74">
        <v>44060</v>
      </c>
    </row>
    <row r="391" spans="1:3" ht="16.8">
      <c r="A391" s="71" t="s">
        <v>391</v>
      </c>
      <c r="B391" s="72">
        <v>1500</v>
      </c>
      <c r="C391" s="74">
        <v>44071</v>
      </c>
    </row>
    <row r="392" spans="1:3" ht="16.8">
      <c r="A392" s="71" t="s">
        <v>391</v>
      </c>
      <c r="B392" s="72">
        <v>500</v>
      </c>
      <c r="C392" s="74">
        <v>44071</v>
      </c>
    </row>
    <row r="393" spans="1:3" ht="16.8">
      <c r="A393" s="71" t="s">
        <v>247</v>
      </c>
      <c r="B393" s="72">
        <v>403.88</v>
      </c>
      <c r="C393" s="74">
        <v>44055</v>
      </c>
    </row>
    <row r="394" spans="1:3" ht="16.8">
      <c r="A394" s="71" t="s">
        <v>125</v>
      </c>
      <c r="B394" s="72">
        <v>5000</v>
      </c>
      <c r="C394" s="74">
        <v>44050</v>
      </c>
    </row>
    <row r="395" spans="1:3" ht="16.8">
      <c r="A395" s="71" t="s">
        <v>398</v>
      </c>
      <c r="B395" s="72">
        <v>930</v>
      </c>
      <c r="C395" s="74">
        <v>44074</v>
      </c>
    </row>
    <row r="396" spans="1:3" ht="16.8">
      <c r="A396" s="71" t="s">
        <v>319</v>
      </c>
      <c r="B396" s="72">
        <v>3500</v>
      </c>
      <c r="C396" s="74">
        <v>44074</v>
      </c>
    </row>
    <row r="397" spans="1:3" ht="16.8">
      <c r="A397" s="71" t="s">
        <v>66</v>
      </c>
      <c r="B397" s="72">
        <v>4250</v>
      </c>
      <c r="C397" s="74">
        <v>44074</v>
      </c>
    </row>
    <row r="398" spans="1:3" ht="16.8">
      <c r="A398" s="71" t="s">
        <v>66</v>
      </c>
      <c r="B398" s="72">
        <v>2126.88</v>
      </c>
      <c r="C398" s="74">
        <v>44074</v>
      </c>
    </row>
    <row r="399" spans="1:3" ht="16.8">
      <c r="A399" s="71" t="s">
        <v>66</v>
      </c>
      <c r="B399" s="72">
        <v>120.6</v>
      </c>
      <c r="C399" s="74">
        <v>44074</v>
      </c>
    </row>
    <row r="400" spans="1:3" ht="16.8">
      <c r="A400" s="71" t="s">
        <v>243</v>
      </c>
      <c r="B400" s="72">
        <v>499.95</v>
      </c>
      <c r="C400" s="74">
        <v>44048</v>
      </c>
    </row>
    <row r="401" spans="1:3" ht="16.8">
      <c r="A401" s="71" t="s">
        <v>334</v>
      </c>
      <c r="B401" s="72">
        <v>33</v>
      </c>
      <c r="C401" s="74">
        <v>44048</v>
      </c>
    </row>
    <row r="402" spans="1:3" ht="16.8">
      <c r="A402" s="71" t="s">
        <v>334</v>
      </c>
      <c r="B402" s="72">
        <v>64</v>
      </c>
      <c r="C402" s="74">
        <v>44048</v>
      </c>
    </row>
    <row r="403" spans="1:3" ht="16.8">
      <c r="A403" s="71" t="s">
        <v>244</v>
      </c>
      <c r="B403" s="72">
        <v>4670</v>
      </c>
      <c r="C403" s="74">
        <v>44050</v>
      </c>
    </row>
    <row r="404" spans="1:3" ht="16.8">
      <c r="A404" s="71" t="s">
        <v>248</v>
      </c>
      <c r="B404" s="72">
        <v>500</v>
      </c>
      <c r="C404" s="74">
        <v>44068</v>
      </c>
    </row>
    <row r="405" spans="1:3" ht="16.8">
      <c r="A405" s="71" t="s">
        <v>248</v>
      </c>
      <c r="B405" s="72">
        <v>700</v>
      </c>
      <c r="C405" s="74">
        <v>44068</v>
      </c>
    </row>
    <row r="406" spans="1:3" ht="16.8">
      <c r="A406" s="71" t="s">
        <v>89</v>
      </c>
      <c r="B406" s="72">
        <v>369.01</v>
      </c>
      <c r="C406" s="74">
        <v>44071</v>
      </c>
    </row>
    <row r="407" spans="1:3" ht="16.8">
      <c r="A407" s="71" t="s">
        <v>399</v>
      </c>
      <c r="B407" s="72">
        <v>5250</v>
      </c>
      <c r="C407" s="74">
        <v>44071</v>
      </c>
    </row>
    <row r="408" spans="1:3" ht="16.8">
      <c r="A408" s="71" t="s">
        <v>356</v>
      </c>
      <c r="B408" s="72">
        <v>186.4</v>
      </c>
      <c r="C408" s="74">
        <v>44071</v>
      </c>
    </row>
    <row r="409" spans="1:3" ht="16.8">
      <c r="A409" s="71" t="s">
        <v>356</v>
      </c>
      <c r="B409" s="72">
        <v>373.85</v>
      </c>
      <c r="C409" s="74">
        <v>44071</v>
      </c>
    </row>
    <row r="410" spans="1:3" ht="16.8">
      <c r="A410" s="71" t="s">
        <v>216</v>
      </c>
      <c r="B410" s="72">
        <v>3483.58</v>
      </c>
      <c r="C410" s="74">
        <v>44071</v>
      </c>
    </row>
    <row r="411" spans="1:3" ht="16.8">
      <c r="A411" s="71" t="s">
        <v>400</v>
      </c>
      <c r="B411" s="72">
        <v>4875</v>
      </c>
      <c r="C411" s="74">
        <v>44071</v>
      </c>
    </row>
    <row r="412" spans="1:3" ht="16.8">
      <c r="A412" s="71" t="s">
        <v>401</v>
      </c>
      <c r="B412" s="72">
        <v>2069.4699999999998</v>
      </c>
      <c r="C412" s="74">
        <v>44071</v>
      </c>
    </row>
    <row r="413" spans="1:3" ht="16.8">
      <c r="A413" s="71" t="s">
        <v>269</v>
      </c>
      <c r="B413" s="72">
        <v>85</v>
      </c>
      <c r="C413" s="74">
        <v>44071</v>
      </c>
    </row>
    <row r="414" spans="1:3" ht="16.8">
      <c r="A414" s="71" t="s">
        <v>250</v>
      </c>
      <c r="B414" s="72">
        <v>3362.73</v>
      </c>
      <c r="C414" s="74">
        <v>44071</v>
      </c>
    </row>
    <row r="415" spans="1:3" ht="16.8">
      <c r="A415" s="71" t="s">
        <v>251</v>
      </c>
      <c r="B415" s="72">
        <v>1350</v>
      </c>
      <c r="C415" s="74">
        <v>44071</v>
      </c>
    </row>
    <row r="416" spans="1:3" ht="16.8">
      <c r="A416" s="71" t="s">
        <v>252</v>
      </c>
      <c r="B416" s="72">
        <v>750</v>
      </c>
      <c r="C416" s="74">
        <v>44071</v>
      </c>
    </row>
    <row r="417" spans="1:3" ht="16.8">
      <c r="A417" s="71" t="s">
        <v>402</v>
      </c>
      <c r="B417" s="72">
        <v>194.81</v>
      </c>
      <c r="C417" s="74">
        <v>44071</v>
      </c>
    </row>
    <row r="418" spans="1:3" ht="16.8">
      <c r="A418" s="71" t="s">
        <v>403</v>
      </c>
      <c r="B418" s="72">
        <v>200</v>
      </c>
      <c r="C418" s="74">
        <v>44074</v>
      </c>
    </row>
    <row r="419" spans="1:3" ht="16.8">
      <c r="A419" s="71" t="s">
        <v>373</v>
      </c>
      <c r="B419" s="72">
        <v>3066.67</v>
      </c>
      <c r="C419" s="74">
        <v>44083</v>
      </c>
    </row>
    <row r="420" spans="1:3" ht="16.8">
      <c r="A420" s="71" t="s">
        <v>373</v>
      </c>
      <c r="B420" s="72">
        <v>4059.66</v>
      </c>
      <c r="C420" s="74">
        <v>44083</v>
      </c>
    </row>
    <row r="421" spans="1:3" ht="16.8">
      <c r="A421" s="71" t="s">
        <v>321</v>
      </c>
      <c r="B421" s="72">
        <v>8545.9599999999991</v>
      </c>
      <c r="C421" s="74">
        <v>44081</v>
      </c>
    </row>
    <row r="422" spans="1:3" ht="16.8">
      <c r="A422" s="71" t="s">
        <v>265</v>
      </c>
      <c r="B422" s="72">
        <v>1929.95</v>
      </c>
      <c r="C422" s="74">
        <v>44081</v>
      </c>
    </row>
    <row r="423" spans="1:3" ht="16.8">
      <c r="A423" s="71" t="s">
        <v>23</v>
      </c>
      <c r="B423" s="72">
        <v>35777</v>
      </c>
      <c r="C423" s="74">
        <v>44081</v>
      </c>
    </row>
    <row r="424" spans="1:3" ht="16.8">
      <c r="A424" s="71" t="s">
        <v>64</v>
      </c>
      <c r="B424" s="72">
        <v>974.7</v>
      </c>
      <c r="C424" s="74">
        <v>44104</v>
      </c>
    </row>
    <row r="425" spans="1:3" ht="16.8">
      <c r="A425" s="71" t="s">
        <v>249</v>
      </c>
      <c r="B425" s="72">
        <v>902</v>
      </c>
      <c r="C425" s="74">
        <v>44104</v>
      </c>
    </row>
    <row r="426" spans="1:3" ht="16.8">
      <c r="A426" s="71" t="s">
        <v>383</v>
      </c>
      <c r="B426" s="72">
        <v>96866</v>
      </c>
      <c r="C426" s="74">
        <v>44096</v>
      </c>
    </row>
    <row r="427" spans="1:3" ht="16.8">
      <c r="A427" s="71" t="s">
        <v>254</v>
      </c>
      <c r="B427" s="72">
        <v>100</v>
      </c>
      <c r="C427" s="74">
        <v>44090</v>
      </c>
    </row>
    <row r="428" spans="1:3" ht="16.8">
      <c r="A428" s="71" t="s">
        <v>88</v>
      </c>
      <c r="B428" s="72">
        <v>11551.62</v>
      </c>
      <c r="C428" s="74">
        <v>44090</v>
      </c>
    </row>
    <row r="429" spans="1:3" ht="16.8">
      <c r="A429" s="71" t="s">
        <v>208</v>
      </c>
      <c r="B429" s="72">
        <v>407.03</v>
      </c>
      <c r="C429" s="74">
        <v>44104</v>
      </c>
    </row>
    <row r="430" spans="1:3" ht="16.8">
      <c r="A430" s="71" t="s">
        <v>413</v>
      </c>
      <c r="B430" s="72">
        <v>324.88</v>
      </c>
      <c r="C430" s="74">
        <v>44104</v>
      </c>
    </row>
    <row r="431" spans="1:3" ht="16.8">
      <c r="A431" s="71" t="s">
        <v>404</v>
      </c>
      <c r="B431" s="72">
        <v>3000</v>
      </c>
      <c r="C431" s="74">
        <v>44081</v>
      </c>
    </row>
    <row r="432" spans="1:3" ht="16.8">
      <c r="A432" s="71" t="s">
        <v>405</v>
      </c>
      <c r="B432" s="72">
        <v>250</v>
      </c>
      <c r="C432" s="74">
        <v>44104</v>
      </c>
    </row>
    <row r="433" spans="1:3" ht="16.8">
      <c r="A433" s="71" t="s">
        <v>270</v>
      </c>
      <c r="B433" s="72">
        <v>9405.44</v>
      </c>
      <c r="C433" s="74">
        <v>44104</v>
      </c>
    </row>
    <row r="434" spans="1:3" ht="16.8">
      <c r="A434" s="71" t="s">
        <v>271</v>
      </c>
      <c r="B434" s="72">
        <v>1282.56</v>
      </c>
      <c r="C434" s="74">
        <v>44104</v>
      </c>
    </row>
    <row r="435" spans="1:3" ht="16.8">
      <c r="A435" s="71" t="s">
        <v>406</v>
      </c>
      <c r="B435" s="72">
        <v>396.8</v>
      </c>
      <c r="C435" s="74">
        <v>44083</v>
      </c>
    </row>
    <row r="436" spans="1:3" ht="16.8">
      <c r="A436" s="71" t="s">
        <v>406</v>
      </c>
      <c r="B436" s="72">
        <v>158.27000000000001</v>
      </c>
      <c r="C436" s="74">
        <v>44083</v>
      </c>
    </row>
    <row r="437" spans="1:3" ht="16.8">
      <c r="A437" s="71" t="s">
        <v>406</v>
      </c>
      <c r="B437" s="72">
        <v>158.27000000000001</v>
      </c>
      <c r="C437" s="74">
        <v>44083</v>
      </c>
    </row>
    <row r="438" spans="1:3" ht="16.8">
      <c r="A438" s="71" t="s">
        <v>406</v>
      </c>
      <c r="B438" s="72">
        <v>97.57</v>
      </c>
      <c r="C438" s="74">
        <v>44083</v>
      </c>
    </row>
    <row r="439" spans="1:3" ht="16.8">
      <c r="A439" s="71" t="s">
        <v>406</v>
      </c>
      <c r="B439" s="72">
        <v>141.34</v>
      </c>
      <c r="C439" s="74">
        <v>44083</v>
      </c>
    </row>
    <row r="440" spans="1:3" ht="16.8">
      <c r="A440" s="71" t="s">
        <v>260</v>
      </c>
      <c r="B440" s="72">
        <v>100</v>
      </c>
      <c r="C440" s="74">
        <v>44083</v>
      </c>
    </row>
    <row r="441" spans="1:3" ht="16.8">
      <c r="A441" s="71" t="s">
        <v>260</v>
      </c>
      <c r="B441" s="72">
        <v>100</v>
      </c>
      <c r="C441" s="74">
        <v>44083</v>
      </c>
    </row>
    <row r="442" spans="1:3" ht="16.8">
      <c r="A442" s="71" t="s">
        <v>260</v>
      </c>
      <c r="B442" s="72">
        <v>100</v>
      </c>
      <c r="C442" s="74">
        <v>44083</v>
      </c>
    </row>
    <row r="443" spans="1:3" ht="16.8">
      <c r="A443" s="71" t="s">
        <v>407</v>
      </c>
      <c r="B443" s="72">
        <v>3000</v>
      </c>
      <c r="C443" s="74">
        <v>44104</v>
      </c>
    </row>
    <row r="444" spans="1:3" ht="16.8">
      <c r="A444" s="71" t="s">
        <v>256</v>
      </c>
      <c r="B444" s="72">
        <v>1200</v>
      </c>
      <c r="C444" s="74">
        <v>44084</v>
      </c>
    </row>
    <row r="445" spans="1:3" ht="16.8">
      <c r="A445" s="71" t="s">
        <v>253</v>
      </c>
      <c r="B445" s="72">
        <v>2700</v>
      </c>
      <c r="C445" s="74">
        <v>44091</v>
      </c>
    </row>
    <row r="446" spans="1:3" ht="16.8">
      <c r="A446" s="71" t="s">
        <v>33</v>
      </c>
      <c r="B446" s="72">
        <v>46.71</v>
      </c>
      <c r="C446" s="74">
        <v>44090</v>
      </c>
    </row>
    <row r="447" spans="1:3" ht="16.8">
      <c r="A447" s="71" t="s">
        <v>255</v>
      </c>
      <c r="B447" s="72">
        <v>850</v>
      </c>
      <c r="C447" s="74">
        <v>44089</v>
      </c>
    </row>
    <row r="448" spans="1:3" ht="16.8">
      <c r="A448" s="71" t="s">
        <v>20</v>
      </c>
      <c r="B448" s="72">
        <v>1787</v>
      </c>
      <c r="C448" s="74">
        <v>44084</v>
      </c>
    </row>
    <row r="449" spans="1:3" ht="16.8">
      <c r="A449" s="71" t="s">
        <v>20</v>
      </c>
      <c r="B449" s="72">
        <v>84</v>
      </c>
      <c r="C449" s="74">
        <v>44084</v>
      </c>
    </row>
    <row r="450" spans="1:3" ht="16.8">
      <c r="A450" s="71" t="s">
        <v>257</v>
      </c>
      <c r="B450" s="72">
        <v>2937.74</v>
      </c>
      <c r="C450" s="74">
        <v>44083</v>
      </c>
    </row>
    <row r="451" spans="1:3" ht="16.8">
      <c r="A451" s="71" t="s">
        <v>258</v>
      </c>
      <c r="B451" s="72">
        <v>2520</v>
      </c>
      <c r="C451" s="74">
        <v>44083</v>
      </c>
    </row>
    <row r="452" spans="1:3" ht="16.8">
      <c r="A452" s="71" t="s">
        <v>394</v>
      </c>
      <c r="B452" s="72">
        <v>1566.5</v>
      </c>
      <c r="C452" s="74">
        <v>44083</v>
      </c>
    </row>
    <row r="453" spans="1:3" ht="16.8">
      <c r="A453" s="71" t="s">
        <v>259</v>
      </c>
      <c r="B453" s="72">
        <v>312</v>
      </c>
      <c r="C453" s="74">
        <v>44083</v>
      </c>
    </row>
    <row r="454" spans="1:3" ht="16.8">
      <c r="A454" s="71" t="s">
        <v>267</v>
      </c>
      <c r="B454" s="72">
        <v>774.09</v>
      </c>
      <c r="C454" s="74">
        <v>44078</v>
      </c>
    </row>
    <row r="455" spans="1:3" ht="16.8">
      <c r="A455" s="71" t="s">
        <v>262</v>
      </c>
      <c r="B455" s="72">
        <v>898.33</v>
      </c>
      <c r="C455" s="74">
        <v>44083</v>
      </c>
    </row>
    <row r="456" spans="1:3" ht="16.8">
      <c r="A456" s="71" t="s">
        <v>263</v>
      </c>
      <c r="B456" s="72">
        <v>610</v>
      </c>
      <c r="C456" s="74">
        <v>44082</v>
      </c>
    </row>
    <row r="457" spans="1:3" ht="16.8">
      <c r="A457" s="71" t="s">
        <v>264</v>
      </c>
      <c r="B457" s="72">
        <v>812</v>
      </c>
      <c r="C457" s="74">
        <v>44081</v>
      </c>
    </row>
    <row r="458" spans="1:3" ht="16.8">
      <c r="A458" s="71" t="s">
        <v>48</v>
      </c>
      <c r="B458" s="72">
        <v>3033.33</v>
      </c>
      <c r="C458" s="74">
        <v>44075</v>
      </c>
    </row>
    <row r="459" spans="1:3" ht="16.8">
      <c r="A459" s="71" t="s">
        <v>192</v>
      </c>
      <c r="B459" s="72">
        <v>240</v>
      </c>
      <c r="C459" s="74">
        <v>44104</v>
      </c>
    </row>
    <row r="460" spans="1:3" ht="16.8">
      <c r="A460" s="71" t="s">
        <v>216</v>
      </c>
      <c r="B460" s="72">
        <v>345</v>
      </c>
      <c r="C460" s="74">
        <v>44104</v>
      </c>
    </row>
    <row r="461" spans="1:3" ht="16.8">
      <c r="A461" s="71" t="s">
        <v>216</v>
      </c>
      <c r="B461" s="72">
        <v>390</v>
      </c>
      <c r="C461" s="74">
        <v>44104</v>
      </c>
    </row>
    <row r="462" spans="1:3" ht="16.8">
      <c r="A462" s="71" t="s">
        <v>408</v>
      </c>
      <c r="B462" s="72">
        <v>36.700000000000003</v>
      </c>
      <c r="C462" s="74">
        <v>44104</v>
      </c>
    </row>
    <row r="463" spans="1:3" ht="16.8">
      <c r="A463" s="71" t="s">
        <v>408</v>
      </c>
      <c r="B463" s="72">
        <v>396.5</v>
      </c>
      <c r="C463" s="74">
        <v>44104</v>
      </c>
    </row>
    <row r="464" spans="1:3" ht="16.8">
      <c r="A464" s="71" t="s">
        <v>409</v>
      </c>
      <c r="B464" s="72">
        <v>850</v>
      </c>
      <c r="C464" s="74">
        <v>44104</v>
      </c>
    </row>
    <row r="465" spans="1:3" ht="16.8">
      <c r="A465" s="71" t="s">
        <v>409</v>
      </c>
      <c r="B465" s="72">
        <v>450</v>
      </c>
      <c r="C465" s="74">
        <v>44104</v>
      </c>
    </row>
    <row r="466" spans="1:3" ht="16.8">
      <c r="A466" s="71" t="s">
        <v>263</v>
      </c>
      <c r="B466" s="72">
        <v>3360</v>
      </c>
      <c r="C466" s="74">
        <v>44104</v>
      </c>
    </row>
    <row r="467" spans="1:3" ht="16.8">
      <c r="A467" s="71" t="s">
        <v>268</v>
      </c>
      <c r="B467" s="72">
        <v>240</v>
      </c>
      <c r="C467" s="74">
        <v>44104</v>
      </c>
    </row>
    <row r="468" spans="1:3" ht="16.8">
      <c r="A468" s="71" t="s">
        <v>268</v>
      </c>
      <c r="B468" s="72">
        <v>80</v>
      </c>
      <c r="C468" s="74">
        <v>44104</v>
      </c>
    </row>
    <row r="469" spans="1:3" ht="16.8">
      <c r="A469" s="71" t="s">
        <v>269</v>
      </c>
      <c r="B469" s="72">
        <v>490</v>
      </c>
      <c r="C469" s="74">
        <v>44104</v>
      </c>
    </row>
    <row r="470" spans="1:3" ht="16.8">
      <c r="A470" s="71" t="s">
        <v>410</v>
      </c>
      <c r="B470" s="72">
        <v>900</v>
      </c>
      <c r="C470" s="74">
        <v>44104</v>
      </c>
    </row>
    <row r="471" spans="1:3" ht="16.8">
      <c r="A471" s="71" t="s">
        <v>411</v>
      </c>
      <c r="B471" s="72">
        <v>545.45000000000005</v>
      </c>
      <c r="C471" s="74">
        <v>44104</v>
      </c>
    </row>
    <row r="472" spans="1:3" ht="16.8">
      <c r="A472" s="71" t="s">
        <v>411</v>
      </c>
      <c r="B472" s="72">
        <v>63.64</v>
      </c>
      <c r="C472" s="74">
        <v>44104</v>
      </c>
    </row>
    <row r="473" spans="1:3" ht="16.8">
      <c r="A473" s="71" t="s">
        <v>344</v>
      </c>
      <c r="B473" s="72">
        <v>5040</v>
      </c>
      <c r="C473" s="74">
        <v>44104</v>
      </c>
    </row>
    <row r="474" spans="1:3" ht="16.8">
      <c r="A474" s="71" t="s">
        <v>369</v>
      </c>
      <c r="B474" s="72">
        <v>4500</v>
      </c>
      <c r="C474" s="74">
        <v>44104</v>
      </c>
    </row>
    <row r="475" spans="1:3" ht="16.8">
      <c r="A475" s="71" t="s">
        <v>261</v>
      </c>
      <c r="B475" s="72">
        <v>1600</v>
      </c>
      <c r="C475" s="74">
        <v>44083</v>
      </c>
    </row>
    <row r="476" spans="1:3" ht="16.8">
      <c r="A476" s="71" t="s">
        <v>266</v>
      </c>
      <c r="B476" s="72">
        <v>2618</v>
      </c>
      <c r="C476" s="74">
        <v>44079</v>
      </c>
    </row>
    <row r="477" spans="1:3" ht="16.8">
      <c r="A477" s="71" t="s">
        <v>433</v>
      </c>
      <c r="B477" s="72">
        <v>3860</v>
      </c>
      <c r="C477" s="74">
        <v>44104</v>
      </c>
    </row>
    <row r="478" spans="1:3" ht="16.8">
      <c r="A478" s="71" t="s">
        <v>272</v>
      </c>
      <c r="B478" s="72">
        <v>2565.1</v>
      </c>
      <c r="C478" s="74">
        <v>44096</v>
      </c>
    </row>
    <row r="479" spans="1:3" ht="16.8">
      <c r="A479" s="71" t="s">
        <v>373</v>
      </c>
      <c r="B479" s="72">
        <v>3877.04</v>
      </c>
      <c r="C479" s="74">
        <v>44134</v>
      </c>
    </row>
    <row r="480" spans="1:3" ht="16.8">
      <c r="A480" s="71" t="s">
        <v>373</v>
      </c>
      <c r="B480" s="72">
        <v>9569.25</v>
      </c>
      <c r="C480" s="74">
        <v>44134</v>
      </c>
    </row>
    <row r="481" spans="1:3" ht="16.8">
      <c r="A481" s="71" t="s">
        <v>412</v>
      </c>
      <c r="B481" s="72">
        <v>9409.3700000000008</v>
      </c>
      <c r="C481" s="74">
        <v>44105</v>
      </c>
    </row>
    <row r="482" spans="1:3" ht="16.8">
      <c r="A482" s="71" t="s">
        <v>278</v>
      </c>
      <c r="B482" s="72">
        <v>8576.52</v>
      </c>
      <c r="C482" s="74">
        <v>44133</v>
      </c>
    </row>
    <row r="483" spans="1:3" ht="16.8">
      <c r="A483" s="71" t="s">
        <v>265</v>
      </c>
      <c r="B483" s="72">
        <v>6630.8</v>
      </c>
      <c r="C483" s="74">
        <v>44116</v>
      </c>
    </row>
    <row r="484" spans="1:3" ht="16.8">
      <c r="A484" s="71" t="s">
        <v>23</v>
      </c>
      <c r="B484" s="72">
        <v>13680</v>
      </c>
      <c r="C484" s="74">
        <v>44106</v>
      </c>
    </row>
    <row r="485" spans="1:3" ht="16.8">
      <c r="A485" s="71" t="s">
        <v>23</v>
      </c>
      <c r="B485" s="72">
        <v>14136</v>
      </c>
      <c r="C485" s="74">
        <v>44106</v>
      </c>
    </row>
    <row r="486" spans="1:3" ht="16.8">
      <c r="A486" s="71" t="s">
        <v>349</v>
      </c>
      <c r="B486" s="72">
        <v>23175</v>
      </c>
      <c r="C486" s="74">
        <v>44134</v>
      </c>
    </row>
    <row r="487" spans="1:3" ht="16.8">
      <c r="A487" s="71" t="s">
        <v>249</v>
      </c>
      <c r="B487" s="72">
        <v>9502</v>
      </c>
      <c r="C487" s="74">
        <v>44132</v>
      </c>
    </row>
    <row r="488" spans="1:3" ht="16.8">
      <c r="A488" s="71" t="s">
        <v>249</v>
      </c>
      <c r="B488" s="72">
        <v>902</v>
      </c>
      <c r="C488" s="74">
        <v>44130</v>
      </c>
    </row>
    <row r="489" spans="1:3" ht="16.8">
      <c r="A489" s="71" t="s">
        <v>19</v>
      </c>
      <c r="B489" s="72">
        <v>2160</v>
      </c>
      <c r="C489" s="74">
        <v>44125</v>
      </c>
    </row>
    <row r="490" spans="1:3" ht="16.8">
      <c r="A490" s="71" t="s">
        <v>47</v>
      </c>
      <c r="B490" s="72">
        <v>2924.16</v>
      </c>
      <c r="C490" s="74">
        <v>44126</v>
      </c>
    </row>
    <row r="491" spans="1:3" ht="16.8">
      <c r="A491" s="71" t="s">
        <v>88</v>
      </c>
      <c r="B491" s="72">
        <v>11814.7</v>
      </c>
      <c r="C491" s="74">
        <v>44125</v>
      </c>
    </row>
    <row r="492" spans="1:3" ht="16.8">
      <c r="A492" s="71" t="s">
        <v>289</v>
      </c>
      <c r="B492" s="72">
        <v>365</v>
      </c>
      <c r="C492" s="74">
        <v>44125</v>
      </c>
    </row>
    <row r="493" spans="1:3" ht="16.8">
      <c r="A493" s="71" t="s">
        <v>290</v>
      </c>
      <c r="B493" s="72">
        <v>365</v>
      </c>
      <c r="C493" s="74">
        <v>44125</v>
      </c>
    </row>
    <row r="494" spans="1:3" ht="16.8">
      <c r="A494" s="71" t="s">
        <v>208</v>
      </c>
      <c r="B494" s="72">
        <v>407.03</v>
      </c>
      <c r="C494" s="74">
        <v>44130</v>
      </c>
    </row>
    <row r="495" spans="1:3" ht="16.8">
      <c r="A495" s="71" t="s">
        <v>413</v>
      </c>
      <c r="B495" s="72">
        <v>324.88</v>
      </c>
      <c r="C495" s="74">
        <v>44130</v>
      </c>
    </row>
    <row r="496" spans="1:3" ht="16.8">
      <c r="A496" s="71" t="s">
        <v>374</v>
      </c>
      <c r="B496" s="72">
        <v>57.84</v>
      </c>
      <c r="C496" s="74">
        <v>44130</v>
      </c>
    </row>
    <row r="497" spans="1:3" ht="16.8">
      <c r="A497" s="71" t="s">
        <v>241</v>
      </c>
      <c r="B497" s="72">
        <v>1235</v>
      </c>
      <c r="C497" s="74">
        <v>44130</v>
      </c>
    </row>
    <row r="498" spans="1:3" ht="16.8">
      <c r="A498" s="71" t="s">
        <v>292</v>
      </c>
      <c r="B498" s="72">
        <v>3030</v>
      </c>
      <c r="C498" s="74">
        <v>44124</v>
      </c>
    </row>
    <row r="499" spans="1:3" ht="16.8">
      <c r="A499" s="71" t="s">
        <v>282</v>
      </c>
      <c r="B499" s="72">
        <v>2089.5</v>
      </c>
      <c r="C499" s="74">
        <v>44132</v>
      </c>
    </row>
    <row r="500" spans="1:3" ht="16.8">
      <c r="A500" s="71" t="s">
        <v>287</v>
      </c>
      <c r="B500" s="72">
        <v>447.82</v>
      </c>
      <c r="C500" s="74">
        <v>44130</v>
      </c>
    </row>
    <row r="501" spans="1:3" ht="16.8">
      <c r="A501" s="71" t="s">
        <v>305</v>
      </c>
      <c r="B501" s="72">
        <v>4129.3</v>
      </c>
      <c r="C501" s="74">
        <v>44105</v>
      </c>
    </row>
    <row r="502" spans="1:3" ht="16.8">
      <c r="A502" s="71" t="s">
        <v>280</v>
      </c>
      <c r="B502" s="72">
        <v>72000</v>
      </c>
      <c r="C502" s="74">
        <v>44125</v>
      </c>
    </row>
    <row r="503" spans="1:3" ht="15.6">
      <c r="A503" s="71" t="s">
        <v>280</v>
      </c>
      <c r="B503" s="98">
        <v>30835.18</v>
      </c>
      <c r="C503" s="74">
        <v>44134</v>
      </c>
    </row>
    <row r="504" spans="1:3" ht="16.8">
      <c r="A504" s="71" t="s">
        <v>277</v>
      </c>
      <c r="B504" s="72">
        <v>800</v>
      </c>
      <c r="C504" s="74">
        <v>44130</v>
      </c>
    </row>
    <row r="505" spans="1:3" ht="16.8">
      <c r="A505" s="71" t="s">
        <v>277</v>
      </c>
      <c r="B505" s="72">
        <v>800</v>
      </c>
      <c r="C505" s="74">
        <v>44130</v>
      </c>
    </row>
    <row r="506" spans="1:3" ht="16.8">
      <c r="A506" s="71" t="s">
        <v>277</v>
      </c>
      <c r="B506" s="72">
        <v>800</v>
      </c>
      <c r="C506" s="74">
        <v>44130</v>
      </c>
    </row>
    <row r="507" spans="1:3" ht="16.8">
      <c r="A507" s="71" t="s">
        <v>339</v>
      </c>
      <c r="B507" s="72">
        <v>3206.4</v>
      </c>
      <c r="C507" s="74">
        <v>44134</v>
      </c>
    </row>
    <row r="508" spans="1:3" ht="16.8">
      <c r="A508" s="71" t="s">
        <v>166</v>
      </c>
      <c r="B508" s="72">
        <v>3902</v>
      </c>
      <c r="C508" s="74">
        <v>44133</v>
      </c>
    </row>
    <row r="509" spans="1:3" ht="16.8">
      <c r="A509" s="71" t="s">
        <v>281</v>
      </c>
      <c r="B509" s="72">
        <v>1755.15</v>
      </c>
      <c r="C509" s="74">
        <v>44132</v>
      </c>
    </row>
    <row r="510" spans="1:3" ht="16.8">
      <c r="A510" s="71" t="s">
        <v>32</v>
      </c>
      <c r="B510" s="72">
        <v>1602</v>
      </c>
      <c r="C510" s="74">
        <v>44134</v>
      </c>
    </row>
    <row r="511" spans="1:3" ht="16.8">
      <c r="A511" s="71" t="s">
        <v>256</v>
      </c>
      <c r="B511" s="72">
        <v>500</v>
      </c>
      <c r="C511" s="74">
        <v>44130</v>
      </c>
    </row>
    <row r="512" spans="1:3" ht="16.8">
      <c r="A512" s="71" t="s">
        <v>273</v>
      </c>
      <c r="B512" s="72">
        <v>1000</v>
      </c>
      <c r="C512" s="74">
        <v>44130</v>
      </c>
    </row>
    <row r="513" spans="1:3" ht="16.8">
      <c r="A513" s="71" t="s">
        <v>414</v>
      </c>
      <c r="B513" s="72">
        <v>2800</v>
      </c>
      <c r="C513" s="74">
        <v>44116</v>
      </c>
    </row>
    <row r="514" spans="1:3" ht="16.8">
      <c r="A514" s="71" t="s">
        <v>216</v>
      </c>
      <c r="B514" s="72">
        <v>420</v>
      </c>
      <c r="C514" s="74">
        <v>44130</v>
      </c>
    </row>
    <row r="515" spans="1:3" ht="16.8">
      <c r="A515" s="71" t="s">
        <v>216</v>
      </c>
      <c r="B515" s="72">
        <v>690</v>
      </c>
      <c r="C515" s="74">
        <v>44130</v>
      </c>
    </row>
    <row r="516" spans="1:3" ht="16.8">
      <c r="A516" s="71" t="s">
        <v>216</v>
      </c>
      <c r="B516" s="72">
        <v>645</v>
      </c>
      <c r="C516" s="74">
        <v>44130</v>
      </c>
    </row>
    <row r="517" spans="1:3" ht="16.8">
      <c r="A517" s="71" t="s">
        <v>366</v>
      </c>
      <c r="B517" s="72">
        <v>3000</v>
      </c>
      <c r="C517" s="74">
        <v>44130</v>
      </c>
    </row>
    <row r="518" spans="1:3" ht="16.8">
      <c r="A518" s="71" t="s">
        <v>366</v>
      </c>
      <c r="B518" s="72">
        <v>190</v>
      </c>
      <c r="C518" s="74">
        <v>44130</v>
      </c>
    </row>
    <row r="519" spans="1:3" ht="16.8">
      <c r="A519" s="71" t="s">
        <v>366</v>
      </c>
      <c r="B519" s="72">
        <v>3000</v>
      </c>
      <c r="C519" s="74">
        <v>44130</v>
      </c>
    </row>
    <row r="520" spans="1:3" ht="16.8">
      <c r="A520" s="71" t="s">
        <v>369</v>
      </c>
      <c r="B520" s="94">
        <v>10241</v>
      </c>
      <c r="C520" s="74">
        <v>44130</v>
      </c>
    </row>
    <row r="521" spans="1:3" ht="16.8">
      <c r="A521" s="71" t="s">
        <v>274</v>
      </c>
      <c r="B521" s="72">
        <v>3120</v>
      </c>
      <c r="C521" s="74">
        <v>44130</v>
      </c>
    </row>
    <row r="522" spans="1:3" ht="16.8">
      <c r="A522" s="71" t="s">
        <v>275</v>
      </c>
      <c r="B522" s="72">
        <v>1195</v>
      </c>
      <c r="C522" s="74">
        <v>44130</v>
      </c>
    </row>
    <row r="523" spans="1:3" ht="16.8">
      <c r="A523" s="71" t="s">
        <v>356</v>
      </c>
      <c r="B523" s="72">
        <v>221.84</v>
      </c>
      <c r="C523" s="74">
        <v>44130</v>
      </c>
    </row>
    <row r="524" spans="1:3" ht="16.8">
      <c r="A524" s="71" t="s">
        <v>356</v>
      </c>
      <c r="B524" s="72">
        <v>271.02999999999997</v>
      </c>
      <c r="C524" s="74">
        <v>44130</v>
      </c>
    </row>
    <row r="525" spans="1:3" ht="16.8">
      <c r="A525" s="71" t="s">
        <v>276</v>
      </c>
      <c r="B525" s="72">
        <v>295.45</v>
      </c>
      <c r="C525" s="74">
        <v>44130</v>
      </c>
    </row>
    <row r="526" spans="1:3" ht="16.8">
      <c r="A526" s="71" t="s">
        <v>276</v>
      </c>
      <c r="B526" s="72">
        <v>118.18</v>
      </c>
      <c r="C526" s="74">
        <v>44130</v>
      </c>
    </row>
    <row r="527" spans="1:3" ht="16.8">
      <c r="A527" s="71" t="s">
        <v>276</v>
      </c>
      <c r="B527" s="72">
        <v>227.27</v>
      </c>
      <c r="C527" s="74">
        <v>44130</v>
      </c>
    </row>
    <row r="528" spans="1:3" ht="16.8">
      <c r="A528" s="71" t="s">
        <v>358</v>
      </c>
      <c r="B528" s="72">
        <v>3500</v>
      </c>
      <c r="C528" s="74">
        <v>44130</v>
      </c>
    </row>
    <row r="529" spans="1:3" ht="16.8">
      <c r="A529" s="71" t="s">
        <v>373</v>
      </c>
      <c r="B529" s="72">
        <v>1826</v>
      </c>
      <c r="C529" s="74">
        <v>44134</v>
      </c>
    </row>
    <row r="530" spans="1:3" ht="16.8">
      <c r="A530" s="71" t="s">
        <v>415</v>
      </c>
      <c r="B530" s="72">
        <v>350</v>
      </c>
      <c r="C530" s="74">
        <v>44133</v>
      </c>
    </row>
    <row r="531" spans="1:3" ht="16.8">
      <c r="A531" s="71" t="s">
        <v>415</v>
      </c>
      <c r="B531" s="72">
        <v>331</v>
      </c>
      <c r="C531" s="74">
        <v>44133</v>
      </c>
    </row>
    <row r="532" spans="1:3" ht="16.8">
      <c r="A532" s="71" t="s">
        <v>415</v>
      </c>
      <c r="B532" s="72">
        <v>220</v>
      </c>
      <c r="C532" s="74">
        <v>44133</v>
      </c>
    </row>
    <row r="533" spans="1:3" ht="16.8">
      <c r="A533" s="71" t="s">
        <v>279</v>
      </c>
      <c r="B533" s="72">
        <v>786.5</v>
      </c>
      <c r="C533" s="74">
        <v>44133</v>
      </c>
    </row>
    <row r="534" spans="1:3" ht="16.8">
      <c r="A534" s="71" t="s">
        <v>20</v>
      </c>
      <c r="B534" s="72">
        <v>176</v>
      </c>
      <c r="C534" s="74">
        <v>44133</v>
      </c>
    </row>
    <row r="535" spans="1:3" ht="16.8">
      <c r="A535" s="71" t="s">
        <v>283</v>
      </c>
      <c r="B535" s="72">
        <v>177.16</v>
      </c>
      <c r="C535" s="74">
        <v>44132</v>
      </c>
    </row>
    <row r="536" spans="1:3" ht="16.8">
      <c r="A536" s="71" t="s">
        <v>284</v>
      </c>
      <c r="B536" s="72">
        <v>509.8</v>
      </c>
      <c r="C536" s="74">
        <v>44132</v>
      </c>
    </row>
    <row r="537" spans="1:3" ht="16.8">
      <c r="A537" s="71" t="s">
        <v>285</v>
      </c>
      <c r="B537" s="72">
        <v>318</v>
      </c>
      <c r="C537" s="74">
        <v>44132</v>
      </c>
    </row>
    <row r="538" spans="1:3" ht="16.8">
      <c r="A538" s="71" t="s">
        <v>286</v>
      </c>
      <c r="B538" s="72">
        <v>367.71</v>
      </c>
      <c r="C538" s="74">
        <v>44132</v>
      </c>
    </row>
    <row r="539" spans="1:3" ht="16.8">
      <c r="A539" s="71" t="s">
        <v>416</v>
      </c>
      <c r="B539" s="72">
        <v>860.24</v>
      </c>
      <c r="C539" s="74">
        <v>44132</v>
      </c>
    </row>
    <row r="540" spans="1:3" ht="16.8">
      <c r="A540" s="71" t="s">
        <v>288</v>
      </c>
      <c r="B540" s="72">
        <v>73.2</v>
      </c>
      <c r="C540" s="74">
        <v>44126</v>
      </c>
    </row>
    <row r="541" spans="1:3" ht="16.8">
      <c r="A541" s="71" t="s">
        <v>288</v>
      </c>
      <c r="B541" s="72">
        <v>427</v>
      </c>
      <c r="C541" s="74">
        <v>44126</v>
      </c>
    </row>
    <row r="542" spans="1:3" ht="16.8">
      <c r="A542" s="71" t="s">
        <v>291</v>
      </c>
      <c r="B542" s="72">
        <v>2565.1</v>
      </c>
      <c r="C542" s="74">
        <v>44125</v>
      </c>
    </row>
    <row r="543" spans="1:3" ht="16.8">
      <c r="A543" s="71" t="s">
        <v>293</v>
      </c>
      <c r="B543" s="72">
        <v>46.08</v>
      </c>
      <c r="C543" s="74">
        <v>44123</v>
      </c>
    </row>
    <row r="544" spans="1:3" ht="16.8">
      <c r="A544" s="71" t="s">
        <v>417</v>
      </c>
      <c r="B544" s="72">
        <v>211.91</v>
      </c>
      <c r="C544" s="74">
        <v>44120</v>
      </c>
    </row>
    <row r="545" spans="1:3" ht="16.8">
      <c r="A545" s="71" t="s">
        <v>294</v>
      </c>
      <c r="B545" s="72">
        <v>107</v>
      </c>
      <c r="C545" s="74">
        <v>44119</v>
      </c>
    </row>
    <row r="546" spans="1:3" ht="16.8">
      <c r="A546" s="71" t="s">
        <v>234</v>
      </c>
      <c r="B546" s="72">
        <v>135.6</v>
      </c>
      <c r="C546" s="74">
        <v>44118</v>
      </c>
    </row>
    <row r="547" spans="1:3" ht="16.8">
      <c r="A547" s="71" t="s">
        <v>295</v>
      </c>
      <c r="B547" s="72">
        <v>3380</v>
      </c>
      <c r="C547" s="74">
        <v>44117</v>
      </c>
    </row>
    <row r="548" spans="1:3" ht="16.8">
      <c r="A548" s="71" t="s">
        <v>296</v>
      </c>
      <c r="B548" s="72">
        <v>21</v>
      </c>
      <c r="C548" s="74">
        <v>44117</v>
      </c>
    </row>
    <row r="549" spans="1:3" ht="16.8">
      <c r="A549" s="71" t="s">
        <v>297</v>
      </c>
      <c r="B549" s="72">
        <v>1171.82</v>
      </c>
      <c r="C549" s="74">
        <v>44117</v>
      </c>
    </row>
    <row r="550" spans="1:3" ht="16.8">
      <c r="A550" s="71" t="s">
        <v>418</v>
      </c>
      <c r="B550" s="72">
        <v>750</v>
      </c>
      <c r="C550" s="74">
        <v>44117</v>
      </c>
    </row>
    <row r="551" spans="1:3" ht="16.8">
      <c r="A551" s="71" t="s">
        <v>418</v>
      </c>
      <c r="B551" s="72">
        <v>1148.98</v>
      </c>
      <c r="C551" s="74">
        <v>44117</v>
      </c>
    </row>
    <row r="552" spans="1:3" ht="16.8">
      <c r="A552" s="71" t="s">
        <v>418</v>
      </c>
      <c r="B552" s="72">
        <v>750</v>
      </c>
      <c r="C552" s="74">
        <v>44117</v>
      </c>
    </row>
    <row r="553" spans="1:3" ht="16.8">
      <c r="A553" s="71" t="s">
        <v>299</v>
      </c>
      <c r="B553" s="72">
        <v>190.6</v>
      </c>
      <c r="C553" s="74">
        <v>44116</v>
      </c>
    </row>
    <row r="554" spans="1:3" ht="16.8">
      <c r="A554" s="71" t="s">
        <v>369</v>
      </c>
      <c r="B554" s="72">
        <v>3475</v>
      </c>
      <c r="C554" s="74">
        <v>44116</v>
      </c>
    </row>
    <row r="555" spans="1:3" ht="16.8">
      <c r="A555" s="95" t="s">
        <v>300</v>
      </c>
      <c r="B555" s="72">
        <v>900</v>
      </c>
      <c r="C555" s="74">
        <v>44116</v>
      </c>
    </row>
    <row r="556" spans="1:3" ht="16.8">
      <c r="A556" s="71" t="s">
        <v>301</v>
      </c>
      <c r="B556" s="72">
        <v>2936.75</v>
      </c>
      <c r="C556" s="74">
        <v>44116</v>
      </c>
    </row>
    <row r="557" spans="1:3" ht="16.8">
      <c r="A557" s="71" t="s">
        <v>302</v>
      </c>
      <c r="B557" s="72">
        <v>189.24</v>
      </c>
      <c r="C557" s="74">
        <v>44110</v>
      </c>
    </row>
    <row r="558" spans="1:3" ht="16.8">
      <c r="A558" s="71" t="s">
        <v>303</v>
      </c>
      <c r="B558" s="72">
        <v>3343.5</v>
      </c>
      <c r="C558" s="74">
        <v>44110</v>
      </c>
    </row>
    <row r="559" spans="1:3" ht="16.8">
      <c r="A559" s="71" t="s">
        <v>48</v>
      </c>
      <c r="B559" s="72">
        <v>3033.33</v>
      </c>
      <c r="C559" s="74">
        <v>44109</v>
      </c>
    </row>
    <row r="560" spans="1:3" ht="16.8">
      <c r="A560" s="71" t="s">
        <v>304</v>
      </c>
      <c r="B560" s="72">
        <v>500</v>
      </c>
      <c r="C560" s="74">
        <v>44109</v>
      </c>
    </row>
    <row r="561" spans="1:3" ht="16.8">
      <c r="A561" s="71" t="s">
        <v>306</v>
      </c>
      <c r="B561" s="72">
        <v>262</v>
      </c>
      <c r="C561" s="74">
        <v>44112</v>
      </c>
    </row>
    <row r="562" spans="1:3" ht="16.8">
      <c r="A562" s="71" t="s">
        <v>306</v>
      </c>
      <c r="B562" s="72">
        <v>220.72</v>
      </c>
      <c r="C562" s="74">
        <v>44112</v>
      </c>
    </row>
    <row r="563" spans="1:3" ht="16.8">
      <c r="A563" s="71" t="s">
        <v>306</v>
      </c>
      <c r="B563" s="72">
        <v>439.44</v>
      </c>
      <c r="C563" s="74">
        <v>44112</v>
      </c>
    </row>
    <row r="564" spans="1:3" ht="16.8">
      <c r="A564" s="71" t="s">
        <v>306</v>
      </c>
      <c r="B564" s="72">
        <v>522</v>
      </c>
      <c r="C564" s="74">
        <v>44112</v>
      </c>
    </row>
    <row r="565" spans="1:3" ht="16.8">
      <c r="A565" s="71" t="s">
        <v>306</v>
      </c>
      <c r="B565" s="72">
        <v>298.88</v>
      </c>
      <c r="C565" s="74">
        <v>44112</v>
      </c>
    </row>
    <row r="566" spans="1:3" ht="16.8">
      <c r="A566" s="71" t="s">
        <v>419</v>
      </c>
      <c r="B566" s="72">
        <v>23903.4</v>
      </c>
      <c r="C566" s="74">
        <v>44164</v>
      </c>
    </row>
    <row r="567" spans="1:3" ht="16.8">
      <c r="A567" s="71" t="s">
        <v>316</v>
      </c>
      <c r="B567" s="72">
        <v>3704.4</v>
      </c>
      <c r="C567" s="74">
        <v>44141</v>
      </c>
    </row>
    <row r="568" spans="1:3" ht="16.8">
      <c r="A568" s="71" t="s">
        <v>265</v>
      </c>
      <c r="B568" s="72">
        <v>6031.85</v>
      </c>
      <c r="C568" s="74">
        <v>44164</v>
      </c>
    </row>
    <row r="569" spans="1:3" ht="16.8">
      <c r="A569" s="71" t="s">
        <v>23</v>
      </c>
      <c r="B569" s="72">
        <v>17394.5</v>
      </c>
      <c r="C569" s="74">
        <v>44147</v>
      </c>
    </row>
    <row r="570" spans="1:3" ht="16.8">
      <c r="A570" s="71" t="s">
        <v>349</v>
      </c>
      <c r="B570" s="72">
        <v>23850</v>
      </c>
      <c r="C570" s="74">
        <v>44164</v>
      </c>
    </row>
    <row r="571" spans="1:3" ht="16.8">
      <c r="A571" s="71" t="s">
        <v>249</v>
      </c>
      <c r="B571" s="72">
        <v>9502</v>
      </c>
      <c r="C571" s="74">
        <v>44164</v>
      </c>
    </row>
    <row r="572" spans="1:3" ht="16.8">
      <c r="A572" s="71" t="s">
        <v>249</v>
      </c>
      <c r="B572" s="72">
        <v>9502</v>
      </c>
      <c r="C572" s="74">
        <v>44164</v>
      </c>
    </row>
    <row r="573" spans="1:3" ht="16.8">
      <c r="A573" s="71" t="s">
        <v>88</v>
      </c>
      <c r="B573" s="72">
        <v>11942.48</v>
      </c>
      <c r="C573" s="74">
        <v>44152</v>
      </c>
    </row>
    <row r="574" spans="1:3" ht="16.8">
      <c r="A574" s="71" t="s">
        <v>241</v>
      </c>
      <c r="B574" s="72">
        <v>1185</v>
      </c>
      <c r="C574" s="74">
        <v>44164</v>
      </c>
    </row>
    <row r="575" spans="1:3" ht="16.8">
      <c r="A575" s="71" t="s">
        <v>312</v>
      </c>
      <c r="B575" s="72">
        <v>30000</v>
      </c>
      <c r="C575" s="74">
        <v>44151</v>
      </c>
    </row>
    <row r="576" spans="1:3" ht="16.8">
      <c r="A576" s="71" t="s">
        <v>420</v>
      </c>
      <c r="B576" s="72">
        <v>8466.18</v>
      </c>
      <c r="C576" s="74">
        <v>44146</v>
      </c>
    </row>
    <row r="577" spans="1:3" ht="16.8">
      <c r="A577" s="71" t="s">
        <v>390</v>
      </c>
      <c r="B577" s="72">
        <v>6145</v>
      </c>
      <c r="C577" s="74">
        <v>44146</v>
      </c>
    </row>
    <row r="578" spans="1:3" ht="16.8">
      <c r="A578" s="71" t="s">
        <v>318</v>
      </c>
      <c r="B578" s="72">
        <v>1198</v>
      </c>
      <c r="C578" s="74">
        <v>44158</v>
      </c>
    </row>
    <row r="579" spans="1:3" ht="16.8">
      <c r="A579" s="71" t="s">
        <v>318</v>
      </c>
      <c r="B579" s="72">
        <v>1010</v>
      </c>
      <c r="C579" s="74">
        <v>44158</v>
      </c>
    </row>
    <row r="580" spans="1:3" ht="16.8">
      <c r="A580" s="71" t="s">
        <v>260</v>
      </c>
      <c r="B580" s="72">
        <v>100</v>
      </c>
      <c r="C580" s="74">
        <v>44164</v>
      </c>
    </row>
    <row r="581" spans="1:3" ht="16.8">
      <c r="A581" s="71" t="s">
        <v>260</v>
      </c>
      <c r="B581" s="72">
        <v>100</v>
      </c>
      <c r="C581" s="74">
        <v>44164</v>
      </c>
    </row>
    <row r="582" spans="1:3" ht="16.8">
      <c r="A582" s="71" t="s">
        <v>391</v>
      </c>
      <c r="B582" s="72">
        <v>1500</v>
      </c>
      <c r="C582" s="74">
        <v>44164</v>
      </c>
    </row>
    <row r="583" spans="1:3" ht="16.8">
      <c r="A583" s="71" t="s">
        <v>391</v>
      </c>
      <c r="B583" s="72">
        <v>3000</v>
      </c>
      <c r="C583" s="74">
        <v>44164</v>
      </c>
    </row>
    <row r="584" spans="1:3" ht="16.8">
      <c r="A584" s="71" t="s">
        <v>421</v>
      </c>
      <c r="B584" s="72">
        <v>34900</v>
      </c>
      <c r="C584" s="74">
        <v>44164</v>
      </c>
    </row>
    <row r="585" spans="1:3" ht="16.8">
      <c r="A585" s="71" t="s">
        <v>422</v>
      </c>
      <c r="B585" s="72">
        <v>29000</v>
      </c>
      <c r="C585" s="74">
        <v>44137</v>
      </c>
    </row>
    <row r="586" spans="1:3" ht="16.8">
      <c r="A586" s="71" t="s">
        <v>361</v>
      </c>
      <c r="B586" s="72">
        <v>60.38</v>
      </c>
      <c r="C586" s="74">
        <v>44164</v>
      </c>
    </row>
    <row r="587" spans="1:3" ht="16.8">
      <c r="A587" s="71" t="s">
        <v>423</v>
      </c>
      <c r="B587" s="72">
        <v>966.57</v>
      </c>
      <c r="C587" s="74">
        <v>44152</v>
      </c>
    </row>
    <row r="588" spans="1:3" ht="16.8">
      <c r="A588" s="71" t="s">
        <v>66</v>
      </c>
      <c r="B588" s="72">
        <v>3750</v>
      </c>
      <c r="C588" s="74">
        <v>44140</v>
      </c>
    </row>
    <row r="589" spans="1:3" ht="16.8">
      <c r="A589" s="71" t="s">
        <v>66</v>
      </c>
      <c r="B589" s="72">
        <v>3750</v>
      </c>
      <c r="C589" s="74">
        <v>44140</v>
      </c>
    </row>
    <row r="590" spans="1:3" ht="16.8">
      <c r="A590" s="71" t="s">
        <v>424</v>
      </c>
      <c r="B590" s="96">
        <v>578</v>
      </c>
      <c r="C590" s="74">
        <v>44164</v>
      </c>
    </row>
    <row r="591" spans="1:3" ht="16.8">
      <c r="A591" s="71" t="s">
        <v>334</v>
      </c>
      <c r="B591" s="72">
        <v>675</v>
      </c>
      <c r="C591" s="74">
        <v>44164</v>
      </c>
    </row>
    <row r="592" spans="1:3" ht="16.8">
      <c r="A592" s="71" t="s">
        <v>428</v>
      </c>
      <c r="B592" s="72">
        <v>900</v>
      </c>
      <c r="C592" s="74">
        <v>44164</v>
      </c>
    </row>
    <row r="593" spans="1:3" ht="16.8">
      <c r="A593" s="71" t="s">
        <v>411</v>
      </c>
      <c r="B593" s="72">
        <v>109.09</v>
      </c>
      <c r="C593" s="74">
        <v>44164</v>
      </c>
    </row>
    <row r="594" spans="1:3" ht="16.8">
      <c r="A594" s="71" t="s">
        <v>411</v>
      </c>
      <c r="B594" s="72">
        <v>200</v>
      </c>
      <c r="C594" s="74">
        <v>44164</v>
      </c>
    </row>
    <row r="595" spans="1:3" ht="16.8">
      <c r="A595" s="71" t="s">
        <v>411</v>
      </c>
      <c r="B595" s="72">
        <v>109.09</v>
      </c>
      <c r="C595" s="74">
        <v>44164</v>
      </c>
    </row>
    <row r="596" spans="1:3" ht="16.8">
      <c r="A596" s="71" t="s">
        <v>411</v>
      </c>
      <c r="B596" s="94">
        <v>145.44999999999999</v>
      </c>
      <c r="C596" s="74">
        <v>44164</v>
      </c>
    </row>
    <row r="597" spans="1:3" ht="16.8">
      <c r="A597" s="71" t="s">
        <v>411</v>
      </c>
      <c r="B597" s="72">
        <v>100</v>
      </c>
      <c r="C597" s="74">
        <v>44164</v>
      </c>
    </row>
    <row r="598" spans="1:3" ht="16.8">
      <c r="A598" s="71" t="s">
        <v>298</v>
      </c>
      <c r="B598" s="72">
        <v>750</v>
      </c>
      <c r="C598" s="74">
        <v>44164</v>
      </c>
    </row>
    <row r="599" spans="1:3" ht="16.8">
      <c r="A599" s="71" t="s">
        <v>192</v>
      </c>
      <c r="B599" s="72">
        <v>1040</v>
      </c>
      <c r="C599" s="74">
        <v>44164</v>
      </c>
    </row>
    <row r="600" spans="1:3" ht="16.8">
      <c r="A600" s="71" t="s">
        <v>216</v>
      </c>
      <c r="B600" s="72">
        <v>690</v>
      </c>
      <c r="C600" s="74">
        <v>44164</v>
      </c>
    </row>
    <row r="601" spans="1:3" ht="16.8">
      <c r="A601" s="71" t="s">
        <v>216</v>
      </c>
      <c r="B601" s="72">
        <v>2685.5</v>
      </c>
      <c r="C601" s="74">
        <v>44164</v>
      </c>
    </row>
    <row r="602" spans="1:3" ht="16.8">
      <c r="A602" s="71" t="s">
        <v>427</v>
      </c>
      <c r="B602" s="72">
        <v>900</v>
      </c>
      <c r="C602" s="74">
        <v>44164</v>
      </c>
    </row>
    <row r="603" spans="1:3" ht="16.8">
      <c r="A603" s="71" t="s">
        <v>369</v>
      </c>
      <c r="B603" s="72">
        <v>600</v>
      </c>
      <c r="C603" s="74">
        <v>44164</v>
      </c>
    </row>
    <row r="604" spans="1:3" ht="16.8">
      <c r="A604" s="71" t="s">
        <v>369</v>
      </c>
      <c r="B604" s="72">
        <v>1150</v>
      </c>
      <c r="C604" s="74">
        <v>44164</v>
      </c>
    </row>
    <row r="605" spans="1:3" ht="16.8">
      <c r="A605" s="71" t="s">
        <v>274</v>
      </c>
      <c r="B605" s="72">
        <v>4100</v>
      </c>
      <c r="C605" s="74">
        <v>44164</v>
      </c>
    </row>
    <row r="606" spans="1:3" ht="16.8">
      <c r="A606" s="71" t="s">
        <v>356</v>
      </c>
      <c r="B606" s="72">
        <v>239.67</v>
      </c>
      <c r="C606" s="74">
        <v>44164</v>
      </c>
    </row>
    <row r="607" spans="1:3" ht="16.8">
      <c r="A607" s="71" t="s">
        <v>356</v>
      </c>
      <c r="B607" s="72">
        <v>434.7</v>
      </c>
      <c r="C607" s="74">
        <v>44164</v>
      </c>
    </row>
    <row r="608" spans="1:3" ht="16.8">
      <c r="A608" s="71" t="s">
        <v>20</v>
      </c>
      <c r="B608" s="72">
        <v>1787</v>
      </c>
      <c r="C608" s="74">
        <v>44164</v>
      </c>
    </row>
    <row r="609" spans="1:3" ht="16.8">
      <c r="A609" s="71" t="s">
        <v>307</v>
      </c>
      <c r="B609" s="72">
        <v>636.36</v>
      </c>
      <c r="C609" s="74">
        <v>44159</v>
      </c>
    </row>
    <row r="610" spans="1:3" ht="16.8">
      <c r="A610" s="71" t="s">
        <v>426</v>
      </c>
      <c r="B610" s="72">
        <v>2112.3000000000002</v>
      </c>
      <c r="C610" s="74">
        <v>44159</v>
      </c>
    </row>
    <row r="611" spans="1:3" ht="16.8">
      <c r="A611" s="71" t="s">
        <v>426</v>
      </c>
      <c r="B611" s="72">
        <v>61.82</v>
      </c>
      <c r="C611" s="74">
        <v>44159</v>
      </c>
    </row>
    <row r="612" spans="1:3" ht="16.8">
      <c r="A612" s="71" t="s">
        <v>426</v>
      </c>
      <c r="B612" s="72">
        <v>440.8</v>
      </c>
      <c r="C612" s="74">
        <v>44159</v>
      </c>
    </row>
    <row r="613" spans="1:3" ht="16.8">
      <c r="A613" s="71" t="s">
        <v>308</v>
      </c>
      <c r="B613" s="72">
        <v>2000</v>
      </c>
      <c r="C613" s="74">
        <v>44154</v>
      </c>
    </row>
    <row r="614" spans="1:3" ht="16.8">
      <c r="A614" s="71" t="s">
        <v>309</v>
      </c>
      <c r="B614" s="72">
        <v>50</v>
      </c>
      <c r="C614" s="74">
        <v>44153</v>
      </c>
    </row>
    <row r="615" spans="1:3" ht="16.8">
      <c r="A615" s="71" t="s">
        <v>310</v>
      </c>
      <c r="B615" s="72">
        <v>10000</v>
      </c>
      <c r="C615" s="74">
        <v>44153</v>
      </c>
    </row>
    <row r="616" spans="1:3" ht="16.8">
      <c r="A616" s="71" t="s">
        <v>311</v>
      </c>
      <c r="B616" s="72">
        <v>46.94</v>
      </c>
      <c r="C616" s="74">
        <v>44152</v>
      </c>
    </row>
    <row r="617" spans="1:3" ht="16.8">
      <c r="A617" s="71" t="s">
        <v>425</v>
      </c>
      <c r="B617" s="72">
        <v>60</v>
      </c>
      <c r="C617" s="74">
        <v>44147</v>
      </c>
    </row>
    <row r="618" spans="1:3" ht="16.8">
      <c r="A618" s="71" t="s">
        <v>313</v>
      </c>
      <c r="B618" s="72">
        <v>60</v>
      </c>
      <c r="C618" s="74">
        <v>44147</v>
      </c>
    </row>
    <row r="619" spans="1:3" ht="16.8">
      <c r="A619" s="71" t="s">
        <v>313</v>
      </c>
      <c r="B619" s="72">
        <v>60</v>
      </c>
      <c r="C619" s="74">
        <v>44147</v>
      </c>
    </row>
    <row r="620" spans="1:3" ht="16.8">
      <c r="A620" s="71" t="s">
        <v>314</v>
      </c>
      <c r="B620" s="72">
        <v>27797.5</v>
      </c>
      <c r="C620" s="74">
        <v>44146</v>
      </c>
    </row>
    <row r="621" spans="1:3" ht="16.8">
      <c r="A621" s="71" t="s">
        <v>366</v>
      </c>
      <c r="B621" s="72">
        <v>1000</v>
      </c>
      <c r="C621" s="74">
        <v>44146</v>
      </c>
    </row>
    <row r="622" spans="1:3" ht="16.8">
      <c r="A622" s="71" t="s">
        <v>366</v>
      </c>
      <c r="B622" s="72">
        <v>3000</v>
      </c>
      <c r="C622" s="74">
        <v>44146</v>
      </c>
    </row>
    <row r="623" spans="1:3" ht="16.8">
      <c r="A623" s="71" t="s">
        <v>366</v>
      </c>
      <c r="B623" s="72">
        <v>3000</v>
      </c>
      <c r="C623" s="74">
        <v>44146</v>
      </c>
    </row>
    <row r="624" spans="1:3" ht="16.8">
      <c r="A624" s="71" t="s">
        <v>228</v>
      </c>
      <c r="B624" s="72">
        <v>1900</v>
      </c>
      <c r="C624" s="74">
        <v>44146</v>
      </c>
    </row>
    <row r="625" spans="1:3" ht="16.8">
      <c r="A625" s="71" t="s">
        <v>228</v>
      </c>
      <c r="B625" s="72">
        <v>1600</v>
      </c>
      <c r="C625" s="74">
        <v>44146</v>
      </c>
    </row>
    <row r="626" spans="1:3" ht="16.8">
      <c r="A626" s="71" t="s">
        <v>315</v>
      </c>
      <c r="B626" s="72">
        <v>2879.6</v>
      </c>
      <c r="C626" s="74">
        <v>44145</v>
      </c>
    </row>
    <row r="627" spans="1:3" ht="16.8">
      <c r="A627" s="71" t="s">
        <v>26</v>
      </c>
      <c r="B627" s="72">
        <v>3051.75</v>
      </c>
      <c r="C627" s="74">
        <v>44141</v>
      </c>
    </row>
    <row r="628" spans="1:3" ht="16.8">
      <c r="A628" s="71" t="s">
        <v>48</v>
      </c>
      <c r="B628" s="72">
        <v>3033.33</v>
      </c>
      <c r="C628" s="74">
        <v>44141</v>
      </c>
    </row>
    <row r="629" spans="1:3" ht="16.8">
      <c r="A629" s="71" t="s">
        <v>48</v>
      </c>
      <c r="B629" s="72">
        <v>1363.78</v>
      </c>
      <c r="C629" s="74">
        <v>44141</v>
      </c>
    </row>
    <row r="630" spans="1:3" ht="16.8">
      <c r="A630" s="71" t="s">
        <v>317</v>
      </c>
      <c r="B630" s="72">
        <v>1764.06</v>
      </c>
      <c r="C630" s="74">
        <v>44139</v>
      </c>
    </row>
    <row r="631" spans="1:3" ht="16.8">
      <c r="A631" s="71" t="s">
        <v>419</v>
      </c>
      <c r="B631" s="72">
        <v>10000</v>
      </c>
      <c r="C631" s="74">
        <v>44188</v>
      </c>
    </row>
    <row r="632" spans="1:3" ht="16.8">
      <c r="A632" s="71" t="s">
        <v>321</v>
      </c>
      <c r="B632" s="72">
        <v>8545.9599999999991</v>
      </c>
      <c r="C632" s="74">
        <v>44182</v>
      </c>
    </row>
    <row r="633" spans="1:3" ht="16.8">
      <c r="A633" s="71" t="s">
        <v>265</v>
      </c>
      <c r="B633" s="72">
        <v>6376.7</v>
      </c>
      <c r="C633" s="74">
        <v>44172</v>
      </c>
    </row>
    <row r="634" spans="1:3" ht="16.8">
      <c r="A634" s="71" t="s">
        <v>349</v>
      </c>
      <c r="B634" s="72">
        <v>23130</v>
      </c>
      <c r="C634" s="74">
        <v>44188</v>
      </c>
    </row>
    <row r="635" spans="1:3" ht="16.8">
      <c r="A635" s="71" t="s">
        <v>88</v>
      </c>
      <c r="B635" s="72">
        <v>12155.7</v>
      </c>
      <c r="C635" s="74">
        <v>44181</v>
      </c>
    </row>
    <row r="636" spans="1:3" ht="16.8">
      <c r="A636" s="71" t="s">
        <v>429</v>
      </c>
      <c r="B636" s="72">
        <v>7000</v>
      </c>
      <c r="C636" s="74">
        <v>44182</v>
      </c>
    </row>
    <row r="637" spans="1:3" ht="16.8">
      <c r="A637" s="71" t="s">
        <v>430</v>
      </c>
      <c r="B637" s="72">
        <v>4301.92</v>
      </c>
      <c r="C637" s="74">
        <v>44188</v>
      </c>
    </row>
    <row r="638" spans="1:3" ht="16.8">
      <c r="A638" s="71" t="s">
        <v>390</v>
      </c>
      <c r="B638" s="72">
        <v>7374.72</v>
      </c>
      <c r="C638" s="74">
        <v>44186</v>
      </c>
    </row>
    <row r="639" spans="1:3" ht="16.8">
      <c r="A639" s="71" t="s">
        <v>407</v>
      </c>
      <c r="B639" s="72">
        <v>3000</v>
      </c>
      <c r="C639" s="74">
        <v>44188</v>
      </c>
    </row>
    <row r="640" spans="1:3" ht="16.8">
      <c r="A640" s="71" t="s">
        <v>407</v>
      </c>
      <c r="B640" s="72">
        <v>600</v>
      </c>
      <c r="C640" s="74">
        <v>44188</v>
      </c>
    </row>
    <row r="641" spans="1:3" ht="16.8">
      <c r="A641" s="71" t="s">
        <v>431</v>
      </c>
      <c r="B641" s="72">
        <v>800</v>
      </c>
      <c r="C641" s="74">
        <v>44188</v>
      </c>
    </row>
    <row r="642" spans="1:3" ht="16.8">
      <c r="A642" s="71" t="s">
        <v>431</v>
      </c>
      <c r="B642" s="72">
        <v>800</v>
      </c>
      <c r="C642" s="74">
        <v>44188</v>
      </c>
    </row>
    <row r="643" spans="1:3" ht="16.8">
      <c r="A643" s="71" t="s">
        <v>432</v>
      </c>
      <c r="B643" s="72">
        <v>1229.1199999999999</v>
      </c>
      <c r="C643" s="74">
        <v>44186</v>
      </c>
    </row>
    <row r="644" spans="1:3" ht="16.8">
      <c r="A644" s="71" t="s">
        <v>28</v>
      </c>
      <c r="B644" s="72">
        <v>8600.85</v>
      </c>
      <c r="C644" s="74">
        <v>44188</v>
      </c>
    </row>
    <row r="645" spans="1:3" ht="16.8">
      <c r="A645" s="71" t="s">
        <v>361</v>
      </c>
      <c r="B645" s="72">
        <v>187.21</v>
      </c>
      <c r="C645" s="74">
        <v>44182</v>
      </c>
    </row>
    <row r="646" spans="1:3" ht="16.8">
      <c r="A646" s="71" t="s">
        <v>361</v>
      </c>
      <c r="B646" s="72">
        <v>229</v>
      </c>
      <c r="C646" s="74">
        <v>44182</v>
      </c>
    </row>
    <row r="647" spans="1:3" ht="16.8">
      <c r="A647" s="71" t="s">
        <v>361</v>
      </c>
      <c r="B647" s="72">
        <v>4175.3999999999996</v>
      </c>
      <c r="C647" s="74">
        <v>44181</v>
      </c>
    </row>
    <row r="648" spans="1:3" ht="16.8">
      <c r="A648" s="71" t="s">
        <v>361</v>
      </c>
      <c r="B648" s="72">
        <v>17522.89</v>
      </c>
      <c r="C648" s="74">
        <v>44181</v>
      </c>
    </row>
    <row r="649" spans="1:3" ht="16.8">
      <c r="A649" s="71" t="s">
        <v>361</v>
      </c>
      <c r="B649" s="72">
        <v>1100.1099999999999</v>
      </c>
      <c r="C649" s="74">
        <v>44181</v>
      </c>
    </row>
    <row r="650" spans="1:3" ht="16.8">
      <c r="A650" s="71" t="s">
        <v>66</v>
      </c>
      <c r="B650" s="72">
        <v>2500</v>
      </c>
      <c r="C650" s="74">
        <v>44182</v>
      </c>
    </row>
    <row r="651" spans="1:3" ht="16.8">
      <c r="A651" s="71" t="s">
        <v>66</v>
      </c>
      <c r="B651" s="72">
        <v>5118.1499999999996</v>
      </c>
      <c r="C651" s="74">
        <v>44182</v>
      </c>
    </row>
    <row r="652" spans="1:3" ht="16.8">
      <c r="A652" s="71" t="s">
        <v>66</v>
      </c>
      <c r="B652" s="72">
        <v>219.6</v>
      </c>
      <c r="C652" s="74">
        <v>44182</v>
      </c>
    </row>
    <row r="653" spans="1:3" ht="16.8">
      <c r="A653" s="71" t="s">
        <v>66</v>
      </c>
      <c r="B653" s="72">
        <v>184.97</v>
      </c>
      <c r="C653" s="74">
        <v>44182</v>
      </c>
    </row>
    <row r="654" spans="1:3" ht="16.8">
      <c r="A654" s="71" t="s">
        <v>66</v>
      </c>
      <c r="B654" s="72">
        <v>3750</v>
      </c>
      <c r="C654" s="74">
        <v>44127</v>
      </c>
    </row>
    <row r="655" spans="1:3" ht="16.8">
      <c r="A655" s="71" t="s">
        <v>319</v>
      </c>
      <c r="B655" s="72">
        <v>7000</v>
      </c>
      <c r="C655" s="74">
        <v>44182</v>
      </c>
    </row>
    <row r="656" spans="1:3" ht="16.8">
      <c r="A656" s="71" t="s">
        <v>320</v>
      </c>
      <c r="B656" s="72">
        <v>3000</v>
      </c>
      <c r="C656" s="74">
        <v>44182</v>
      </c>
    </row>
    <row r="657" spans="1:3" ht="16.8">
      <c r="A657" s="71" t="s">
        <v>320</v>
      </c>
      <c r="B657" s="72">
        <v>263.95999999999998</v>
      </c>
      <c r="C657" s="74">
        <v>44182</v>
      </c>
    </row>
    <row r="658" spans="1:3" ht="16.8">
      <c r="A658" s="71" t="s">
        <v>320</v>
      </c>
      <c r="B658" s="72">
        <v>3000</v>
      </c>
      <c r="C658" s="74">
        <v>44182</v>
      </c>
    </row>
    <row r="659" spans="1:3" ht="16.8">
      <c r="A659" s="71" t="s">
        <v>324</v>
      </c>
      <c r="B659" s="72">
        <v>3797.67</v>
      </c>
      <c r="C659" s="74">
        <v>44180</v>
      </c>
    </row>
    <row r="660" spans="1:3" ht="16.8">
      <c r="A660" s="71" t="s">
        <v>322</v>
      </c>
      <c r="B660" s="72">
        <v>188.52</v>
      </c>
      <c r="C660" s="74">
        <v>44182</v>
      </c>
    </row>
    <row r="661" spans="1:3" ht="16.8">
      <c r="A661" s="71" t="s">
        <v>323</v>
      </c>
      <c r="B661" s="72">
        <v>822</v>
      </c>
      <c r="C661" s="74">
        <v>44182</v>
      </c>
    </row>
    <row r="662" spans="1:3" ht="16.8">
      <c r="A662" s="71" t="s">
        <v>48</v>
      </c>
      <c r="B662" s="72">
        <v>3033.33</v>
      </c>
      <c r="C662" s="74">
        <v>44180</v>
      </c>
    </row>
    <row r="663" spans="1:3" ht="16.8">
      <c r="A663" s="71" t="s">
        <v>48</v>
      </c>
      <c r="B663" s="72">
        <v>204.51</v>
      </c>
      <c r="C663" s="74">
        <v>44180</v>
      </c>
    </row>
    <row r="664" spans="1:3" ht="16.8">
      <c r="A664" s="71" t="s">
        <v>325</v>
      </c>
      <c r="B664" s="72">
        <v>855</v>
      </c>
      <c r="C664" s="74">
        <v>44179</v>
      </c>
    </row>
    <row r="665" spans="1:3" ht="16.8">
      <c r="A665" s="71" t="s">
        <v>325</v>
      </c>
      <c r="B665" s="94">
        <v>1341</v>
      </c>
      <c r="C665" s="74">
        <v>44179</v>
      </c>
    </row>
    <row r="666" spans="1:3" ht="16.8">
      <c r="A666" s="71" t="s">
        <v>326</v>
      </c>
      <c r="B666" s="72">
        <v>2805.95</v>
      </c>
      <c r="C666" s="74">
        <v>44175</v>
      </c>
    </row>
    <row r="667" spans="1:3" ht="16.8">
      <c r="A667" s="71" t="s">
        <v>327</v>
      </c>
      <c r="B667" s="72">
        <v>684</v>
      </c>
      <c r="C667" s="74">
        <v>44175</v>
      </c>
    </row>
    <row r="668" spans="1:3" ht="16.8">
      <c r="A668" s="71" t="s">
        <v>297</v>
      </c>
      <c r="B668" s="72">
        <v>458.47</v>
      </c>
      <c r="C668" s="74">
        <v>44174</v>
      </c>
    </row>
    <row r="669" spans="1:3" ht="16.8">
      <c r="A669" s="71" t="s">
        <v>328</v>
      </c>
      <c r="B669" s="72">
        <v>1037</v>
      </c>
      <c r="C669" s="74">
        <v>44174</v>
      </c>
    </row>
    <row r="670" spans="1:3" ht="16.8">
      <c r="A670" s="71" t="s">
        <v>353</v>
      </c>
      <c r="B670" s="72">
        <v>1500</v>
      </c>
      <c r="C670" s="74">
        <v>44172</v>
      </c>
    </row>
    <row r="671" spans="1:3" ht="16.8">
      <c r="A671" s="71" t="s">
        <v>329</v>
      </c>
      <c r="B671" s="72">
        <v>650</v>
      </c>
      <c r="C671" s="74">
        <v>44172</v>
      </c>
    </row>
    <row r="672" spans="1:3" ht="16.8">
      <c r="A672" s="71" t="s">
        <v>331</v>
      </c>
      <c r="B672" s="72">
        <v>4550</v>
      </c>
      <c r="C672" s="74">
        <v>44187</v>
      </c>
    </row>
    <row r="673" spans="1:3" ht="16.8">
      <c r="A673" s="71" t="s">
        <v>336</v>
      </c>
      <c r="B673" s="72">
        <v>5200</v>
      </c>
      <c r="C673" s="74">
        <v>44188</v>
      </c>
    </row>
    <row r="674" spans="1:3" ht="16.8">
      <c r="A674" s="71" t="s">
        <v>216</v>
      </c>
      <c r="B674" s="72">
        <v>690</v>
      </c>
      <c r="C674" s="74">
        <v>44188</v>
      </c>
    </row>
    <row r="675" spans="1:3" ht="16.8">
      <c r="A675" s="71" t="s">
        <v>216</v>
      </c>
      <c r="B675" s="72">
        <v>420</v>
      </c>
      <c r="C675" s="74">
        <v>44188</v>
      </c>
    </row>
    <row r="676" spans="1:3" ht="16.8">
      <c r="A676" s="71" t="s">
        <v>216</v>
      </c>
      <c r="B676" s="72">
        <v>390</v>
      </c>
      <c r="C676" s="74">
        <v>44188</v>
      </c>
    </row>
    <row r="677" spans="1:3" ht="16.8">
      <c r="A677" s="71" t="s">
        <v>216</v>
      </c>
      <c r="B677" s="72">
        <v>1482.75</v>
      </c>
      <c r="C677" s="74">
        <v>44188</v>
      </c>
    </row>
    <row r="678" spans="1:3" ht="16.8">
      <c r="A678" s="71" t="s">
        <v>216</v>
      </c>
      <c r="B678" s="72">
        <v>2011.25</v>
      </c>
      <c r="C678" s="74">
        <v>44188</v>
      </c>
    </row>
    <row r="679" spans="1:3" ht="16.8">
      <c r="A679" s="71" t="s">
        <v>216</v>
      </c>
      <c r="B679" s="72">
        <v>690</v>
      </c>
      <c r="C679" s="74">
        <v>44188</v>
      </c>
    </row>
    <row r="680" spans="1:3" ht="16.8">
      <c r="A680" s="71" t="s">
        <v>216</v>
      </c>
      <c r="B680" s="72">
        <v>2600</v>
      </c>
      <c r="C680" s="74">
        <v>44188</v>
      </c>
    </row>
    <row r="681" spans="1:3" ht="16.8">
      <c r="A681" s="71" t="s">
        <v>214</v>
      </c>
      <c r="B681" s="72">
        <v>650</v>
      </c>
      <c r="C681" s="74">
        <v>44188</v>
      </c>
    </row>
    <row r="682" spans="1:3" ht="16.8">
      <c r="A682" s="71" t="s">
        <v>369</v>
      </c>
      <c r="B682" s="72">
        <v>360</v>
      </c>
      <c r="C682" s="74">
        <v>44188</v>
      </c>
    </row>
    <row r="683" spans="1:3" ht="16.8">
      <c r="A683" s="71" t="s">
        <v>369</v>
      </c>
      <c r="B683" s="72">
        <v>600</v>
      </c>
      <c r="C683" s="74">
        <v>44188</v>
      </c>
    </row>
    <row r="684" spans="1:3" ht="16.8">
      <c r="A684" s="71" t="s">
        <v>274</v>
      </c>
      <c r="B684" s="72">
        <v>4200</v>
      </c>
      <c r="C684" s="74">
        <v>44188</v>
      </c>
    </row>
    <row r="685" spans="1:3" ht="16.8">
      <c r="A685" s="71" t="s">
        <v>186</v>
      </c>
      <c r="B685" s="72">
        <v>502</v>
      </c>
      <c r="C685" s="74">
        <v>44188</v>
      </c>
    </row>
    <row r="686" spans="1:3" ht="16.8">
      <c r="A686" s="71" t="s">
        <v>186</v>
      </c>
      <c r="B686" s="72">
        <v>3752</v>
      </c>
      <c r="C686" s="74">
        <v>44188</v>
      </c>
    </row>
    <row r="687" spans="1:3" ht="16.8">
      <c r="A687" s="71" t="s">
        <v>186</v>
      </c>
      <c r="B687" s="72">
        <v>2502</v>
      </c>
      <c r="C687" s="74">
        <v>44188</v>
      </c>
    </row>
    <row r="688" spans="1:3" ht="16.8">
      <c r="A688" s="71" t="s">
        <v>186</v>
      </c>
      <c r="B688" s="72">
        <v>6252</v>
      </c>
      <c r="C688" s="74">
        <v>44188</v>
      </c>
    </row>
    <row r="689" spans="1:3" ht="16.8">
      <c r="A689" s="71" t="s">
        <v>186</v>
      </c>
      <c r="B689" s="72">
        <v>6252</v>
      </c>
      <c r="C689" s="74">
        <v>44188</v>
      </c>
    </row>
    <row r="690" spans="1:3" ht="16.8">
      <c r="A690" s="71" t="s">
        <v>344</v>
      </c>
      <c r="B690" s="72">
        <v>3600</v>
      </c>
      <c r="C690" s="74">
        <v>44188</v>
      </c>
    </row>
    <row r="691" spans="1:3" ht="16.8">
      <c r="A691" s="71" t="s">
        <v>419</v>
      </c>
      <c r="B691" s="72">
        <v>2200.9499999999998</v>
      </c>
      <c r="C691" s="74">
        <v>44188</v>
      </c>
    </row>
    <row r="692" spans="1:3" ht="16.8">
      <c r="A692" s="71" t="s">
        <v>419</v>
      </c>
      <c r="B692" s="72">
        <v>2973.1</v>
      </c>
      <c r="C692" s="74">
        <v>44188</v>
      </c>
    </row>
    <row r="693" spans="1:3" ht="16.8">
      <c r="A693" s="71" t="s">
        <v>335</v>
      </c>
      <c r="B693" s="72">
        <v>1288.5999999999999</v>
      </c>
      <c r="C693" s="74">
        <v>44188</v>
      </c>
    </row>
    <row r="694" spans="1:3" ht="16.8">
      <c r="A694" s="71" t="s">
        <v>330</v>
      </c>
      <c r="B694" s="72">
        <v>80</v>
      </c>
      <c r="C694" s="74">
        <v>44188</v>
      </c>
    </row>
    <row r="695" spans="1:3" ht="16.8">
      <c r="A695" s="71" t="s">
        <v>215</v>
      </c>
      <c r="B695" s="72">
        <v>25</v>
      </c>
      <c r="C695" s="74">
        <v>44188</v>
      </c>
    </row>
    <row r="696" spans="1:3" ht="16.8">
      <c r="A696" s="71" t="s">
        <v>215</v>
      </c>
      <c r="B696" s="72">
        <v>160</v>
      </c>
      <c r="C696" s="74">
        <v>44188</v>
      </c>
    </row>
    <row r="697" spans="1:3" ht="16.8">
      <c r="A697" s="71" t="s">
        <v>215</v>
      </c>
      <c r="B697" s="72">
        <v>416</v>
      </c>
      <c r="C697" s="74">
        <v>44188</v>
      </c>
    </row>
    <row r="698" spans="1:3" ht="16.8">
      <c r="A698" s="71" t="s">
        <v>215</v>
      </c>
      <c r="B698" s="72">
        <v>140</v>
      </c>
      <c r="C698" s="74">
        <v>44188</v>
      </c>
    </row>
    <row r="699" spans="1:3" ht="16.8">
      <c r="A699" s="71" t="s">
        <v>215</v>
      </c>
      <c r="B699" s="72">
        <v>286</v>
      </c>
      <c r="C699" s="74">
        <v>44188</v>
      </c>
    </row>
    <row r="700" spans="1:3" ht="16.8">
      <c r="A700" s="71" t="s">
        <v>332</v>
      </c>
      <c r="B700" s="72">
        <v>47.45</v>
      </c>
      <c r="C700" s="74">
        <v>44188</v>
      </c>
    </row>
    <row r="701" spans="1:3" ht="16.8">
      <c r="A701" s="71" t="s">
        <v>358</v>
      </c>
      <c r="B701" s="72">
        <v>7000</v>
      </c>
      <c r="C701" s="74">
        <v>44188</v>
      </c>
    </row>
    <row r="702" spans="1:3" ht="16.8">
      <c r="A702" s="71" t="s">
        <v>349</v>
      </c>
      <c r="B702" s="72">
        <v>862.5</v>
      </c>
      <c r="C702" s="74">
        <v>44188</v>
      </c>
    </row>
    <row r="703" spans="1:3" ht="16.8">
      <c r="A703" s="71" t="s">
        <v>333</v>
      </c>
      <c r="B703" s="72">
        <v>1600</v>
      </c>
      <c r="C703" s="74">
        <v>44188</v>
      </c>
    </row>
    <row r="704" spans="1:3" ht="16.8">
      <c r="A704" s="71" t="s">
        <v>334</v>
      </c>
      <c r="B704" s="72">
        <v>2550</v>
      </c>
      <c r="C704" s="74">
        <v>44188</v>
      </c>
    </row>
  </sheetData>
  <mergeCells count="1">
    <mergeCell ref="A1:C4"/>
  </mergeCells>
  <hyperlinks>
    <hyperlink ref="B163" r:id="rId1" display="javascript:void(0);"/>
  </hyperlinks>
  <pageMargins left="0.70866141732283472" right="0.70866141732283472" top="0.74803149606299213" bottom="0.74803149606299213" header="0.31496062992125984" footer="0.31496062992125984"/>
  <pageSetup paperSize="8" scale="94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41"/>
  <sheetViews>
    <sheetView topLeftCell="A40" zoomScale="80" zoomScaleNormal="80" workbookViewId="0">
      <selection activeCell="B87" sqref="B87"/>
    </sheetView>
  </sheetViews>
  <sheetFormatPr defaultColWidth="9.109375" defaultRowHeight="14.4"/>
  <cols>
    <col min="1" max="1" width="53" style="4" customWidth="1"/>
    <col min="2" max="2" width="21.88671875" style="60" customWidth="1"/>
    <col min="3" max="3" width="39.88671875" style="4" customWidth="1"/>
    <col min="4" max="4" width="18.44140625" style="9" customWidth="1"/>
    <col min="5" max="5" width="16.33203125" style="45" customWidth="1"/>
    <col min="6" max="6" width="17.5546875" style="45" customWidth="1"/>
    <col min="7" max="7" width="23.6640625" style="63" customWidth="1"/>
    <col min="8" max="8" width="17.5546875" style="4" customWidth="1"/>
    <col min="9" max="9" width="18.5546875" style="4" customWidth="1"/>
    <col min="10" max="10" width="20.6640625" style="4" customWidth="1"/>
    <col min="11" max="11" width="25.88671875" style="4" customWidth="1"/>
    <col min="12" max="210" width="9.109375" style="4"/>
    <col min="211" max="211" width="38.44140625" style="4" customWidth="1"/>
    <col min="212" max="212" width="25" style="4" customWidth="1"/>
    <col min="213" max="213" width="24.6640625" style="4" customWidth="1"/>
    <col min="214" max="214" width="25" style="4" customWidth="1"/>
    <col min="215" max="215" width="17.6640625" style="4" customWidth="1"/>
    <col min="216" max="216" width="26.109375" style="4" customWidth="1"/>
    <col min="217" max="217" width="17.6640625" style="4" customWidth="1"/>
    <col min="218" max="218" width="21.6640625" style="4" customWidth="1"/>
    <col min="219" max="219" width="2.88671875" style="4" customWidth="1"/>
    <col min="220" max="220" width="1.88671875" style="4" customWidth="1"/>
    <col min="221" max="16384" width="9.109375" style="4"/>
  </cols>
  <sheetData>
    <row r="1" spans="1:11">
      <c r="A1" s="1"/>
      <c r="B1" s="48"/>
      <c r="C1" s="2"/>
      <c r="D1" s="3"/>
      <c r="E1" s="36"/>
      <c r="F1" s="36"/>
      <c r="G1" s="62"/>
      <c r="H1" s="2"/>
      <c r="I1" s="2"/>
    </row>
    <row r="2" spans="1:11" ht="18">
      <c r="A2" s="5"/>
      <c r="B2" s="49"/>
      <c r="C2" s="6"/>
      <c r="D2" s="7" t="s">
        <v>0</v>
      </c>
      <c r="E2" s="37"/>
      <c r="H2" s="6"/>
      <c r="I2" s="6"/>
    </row>
    <row r="3" spans="1:11">
      <c r="A3" s="10" t="s">
        <v>1</v>
      </c>
      <c r="B3" s="50"/>
      <c r="C3" s="11"/>
      <c r="D3" s="12" t="s">
        <v>2</v>
      </c>
      <c r="E3" s="37"/>
      <c r="H3" s="6"/>
      <c r="I3" s="6"/>
    </row>
    <row r="4" spans="1:11">
      <c r="A4" s="5"/>
      <c r="B4" s="49"/>
      <c r="C4" s="6"/>
      <c r="D4" s="8"/>
      <c r="E4" s="37"/>
      <c r="F4" s="37"/>
      <c r="G4" s="64"/>
      <c r="H4" s="6"/>
      <c r="I4" s="6"/>
    </row>
    <row r="5" spans="1:11" ht="40.799999999999997">
      <c r="A5" s="13" t="s">
        <v>3</v>
      </c>
      <c r="B5" s="51" t="s">
        <v>4</v>
      </c>
      <c r="C5" s="14" t="s">
        <v>5</v>
      </c>
      <c r="D5" s="14" t="s">
        <v>6</v>
      </c>
      <c r="E5" s="38" t="s">
        <v>7</v>
      </c>
      <c r="F5" s="46" t="s">
        <v>8</v>
      </c>
      <c r="G5" s="65" t="s">
        <v>9</v>
      </c>
      <c r="H5" s="14" t="s">
        <v>10</v>
      </c>
      <c r="I5" s="15" t="s">
        <v>21</v>
      </c>
      <c r="J5" s="15" t="s">
        <v>36</v>
      </c>
      <c r="K5" s="15" t="s">
        <v>37</v>
      </c>
    </row>
    <row r="6" spans="1:11" ht="16.8">
      <c r="A6" s="71" t="s">
        <v>79</v>
      </c>
      <c r="B6" s="72">
        <v>26486</v>
      </c>
      <c r="C6" s="73" t="s">
        <v>80</v>
      </c>
      <c r="D6" s="74">
        <v>43741</v>
      </c>
      <c r="E6" s="73" t="s">
        <v>30</v>
      </c>
      <c r="F6" s="75" t="s">
        <v>17</v>
      </c>
      <c r="G6" s="79">
        <f>+B6</f>
        <v>26486</v>
      </c>
      <c r="H6" s="77">
        <v>43879</v>
      </c>
      <c r="I6" s="78"/>
      <c r="J6" s="78"/>
      <c r="K6" s="78"/>
    </row>
    <row r="7" spans="1:11" ht="16.8">
      <c r="A7" s="71" t="s">
        <v>79</v>
      </c>
      <c r="B7" s="72">
        <v>87067.5</v>
      </c>
      <c r="C7" s="73" t="s">
        <v>124</v>
      </c>
      <c r="D7" s="74">
        <v>43714</v>
      </c>
      <c r="E7" s="73" t="s">
        <v>30</v>
      </c>
      <c r="F7" s="75" t="s">
        <v>17</v>
      </c>
      <c r="G7" s="79">
        <f>+B7</f>
        <v>87067.5</v>
      </c>
      <c r="H7" s="77">
        <v>43879</v>
      </c>
      <c r="I7" s="78"/>
      <c r="J7" s="78"/>
      <c r="K7" s="78"/>
    </row>
    <row r="8" spans="1:11" ht="16.8">
      <c r="A8" s="71" t="s">
        <v>118</v>
      </c>
      <c r="B8" s="72">
        <v>10335.67</v>
      </c>
      <c r="C8" s="73" t="s">
        <v>119</v>
      </c>
      <c r="D8" s="74">
        <v>43795</v>
      </c>
      <c r="E8" s="73" t="s">
        <v>30</v>
      </c>
      <c r="F8" s="75" t="s">
        <v>11</v>
      </c>
      <c r="G8" s="79">
        <f t="shared" ref="G8:G13" si="0">+B8</f>
        <v>10335.67</v>
      </c>
      <c r="H8" s="77">
        <v>43867</v>
      </c>
      <c r="I8" s="78"/>
      <c r="J8" s="78"/>
      <c r="K8" s="78"/>
    </row>
    <row r="9" spans="1:11" ht="16.8">
      <c r="A9" s="71" t="s">
        <v>34</v>
      </c>
      <c r="B9" s="72">
        <v>9639.5</v>
      </c>
      <c r="C9" s="73" t="s">
        <v>149</v>
      </c>
      <c r="D9" s="74">
        <v>43753</v>
      </c>
      <c r="E9" s="73" t="s">
        <v>30</v>
      </c>
      <c r="F9" s="75"/>
      <c r="G9" s="79">
        <f>+B9</f>
        <v>9639.5</v>
      </c>
      <c r="H9" s="77"/>
      <c r="I9" s="78"/>
      <c r="J9" s="78"/>
      <c r="K9" s="78"/>
    </row>
    <row r="10" spans="1:11" ht="16.8">
      <c r="A10" s="71" t="s">
        <v>64</v>
      </c>
      <c r="B10" s="72">
        <v>19350</v>
      </c>
      <c r="C10" s="73" t="s">
        <v>165</v>
      </c>
      <c r="D10" s="74">
        <v>43799</v>
      </c>
      <c r="E10" s="73" t="s">
        <v>30</v>
      </c>
      <c r="F10" s="75"/>
      <c r="G10" s="79">
        <f t="shared" si="0"/>
        <v>19350</v>
      </c>
      <c r="H10" s="77"/>
      <c r="I10" s="78"/>
      <c r="J10" s="78"/>
      <c r="K10" s="78"/>
    </row>
    <row r="11" spans="1:11" ht="16.8">
      <c r="A11" s="71" t="s">
        <v>181</v>
      </c>
      <c r="B11" s="72">
        <v>11500.2</v>
      </c>
      <c r="C11" s="73" t="s">
        <v>182</v>
      </c>
      <c r="D11" s="74">
        <v>43868</v>
      </c>
      <c r="E11" s="73" t="s">
        <v>35</v>
      </c>
      <c r="F11" s="75"/>
      <c r="G11" s="79">
        <f t="shared" si="0"/>
        <v>11500.2</v>
      </c>
      <c r="H11" s="77">
        <v>43889</v>
      </c>
      <c r="I11" s="78"/>
      <c r="J11" s="78"/>
      <c r="K11" s="78"/>
    </row>
    <row r="12" spans="1:11" ht="16.8">
      <c r="A12" s="71"/>
      <c r="B12" s="72"/>
      <c r="C12" s="73"/>
      <c r="D12" s="74"/>
      <c r="E12" s="73"/>
      <c r="F12" s="75"/>
      <c r="G12" s="79">
        <f t="shared" si="0"/>
        <v>0</v>
      </c>
      <c r="H12" s="77"/>
      <c r="I12" s="78"/>
      <c r="J12" s="78"/>
      <c r="K12" s="78"/>
    </row>
    <row r="13" spans="1:11" ht="16.8">
      <c r="A13" s="71"/>
      <c r="B13" s="72"/>
      <c r="C13" s="73"/>
      <c r="D13" s="74"/>
      <c r="E13" s="73"/>
      <c r="F13" s="75"/>
      <c r="G13" s="79">
        <f t="shared" si="0"/>
        <v>0</v>
      </c>
      <c r="H13" s="77"/>
      <c r="I13" s="78"/>
      <c r="J13" s="78"/>
      <c r="K13" s="78"/>
    </row>
    <row r="14" spans="1:11" ht="16.8">
      <c r="A14" s="71"/>
      <c r="B14" s="72"/>
      <c r="C14" s="73"/>
      <c r="D14" s="74"/>
      <c r="E14" s="73"/>
      <c r="F14" s="75"/>
      <c r="G14" s="79"/>
      <c r="H14" s="77"/>
      <c r="I14" s="78"/>
      <c r="J14" s="78"/>
      <c r="K14" s="78"/>
    </row>
    <row r="15" spans="1:11" ht="16.8">
      <c r="A15" s="71"/>
      <c r="B15" s="72"/>
      <c r="C15" s="73"/>
      <c r="D15" s="74"/>
      <c r="E15" s="73"/>
      <c r="F15" s="75"/>
      <c r="G15" s="79"/>
      <c r="H15" s="77"/>
      <c r="I15" s="78"/>
      <c r="J15" s="78"/>
      <c r="K15" s="78"/>
    </row>
    <row r="16" spans="1:11" ht="16.8">
      <c r="A16" s="16" t="s">
        <v>39</v>
      </c>
      <c r="B16" s="52">
        <f>SUM(B6:B15)</f>
        <v>164378.87</v>
      </c>
      <c r="C16" s="17"/>
      <c r="D16" s="17"/>
      <c r="E16" s="39"/>
      <c r="F16" s="39"/>
      <c r="G16" s="83">
        <f>SUM(G6:G15)</f>
        <v>164378.87</v>
      </c>
      <c r="H16" s="29"/>
      <c r="I16" s="32"/>
      <c r="J16" s="32"/>
      <c r="K16" s="32"/>
    </row>
    <row r="17" spans="1:11" ht="16.8">
      <c r="A17" s="71" t="s">
        <v>83</v>
      </c>
      <c r="B17" s="72">
        <v>3176.43</v>
      </c>
      <c r="C17" s="73" t="s">
        <v>46</v>
      </c>
      <c r="D17" s="74">
        <v>43871</v>
      </c>
      <c r="E17" s="73" t="s">
        <v>35</v>
      </c>
      <c r="F17" s="75" t="s">
        <v>11</v>
      </c>
      <c r="G17" s="79">
        <f>+B17</f>
        <v>3176.43</v>
      </c>
      <c r="H17" s="77">
        <v>43874</v>
      </c>
      <c r="I17" s="78"/>
      <c r="J17" s="78"/>
      <c r="K17" s="78"/>
    </row>
    <row r="18" spans="1:11" ht="16.8">
      <c r="A18" s="71" t="s">
        <v>84</v>
      </c>
      <c r="B18" s="72">
        <v>1866.54</v>
      </c>
      <c r="C18" s="73" t="s">
        <v>46</v>
      </c>
      <c r="D18" s="74">
        <v>43506</v>
      </c>
      <c r="E18" s="73" t="s">
        <v>35</v>
      </c>
      <c r="F18" s="75" t="s">
        <v>11</v>
      </c>
      <c r="G18" s="79">
        <f>+B18</f>
        <v>1866.54</v>
      </c>
      <c r="H18" s="77">
        <v>43874</v>
      </c>
      <c r="I18" s="78"/>
      <c r="J18" s="78"/>
      <c r="K18" s="78"/>
    </row>
    <row r="19" spans="1:11" ht="16.8">
      <c r="A19" s="71" t="s">
        <v>87</v>
      </c>
      <c r="B19" s="72">
        <v>4087.13</v>
      </c>
      <c r="C19" s="73" t="s">
        <v>46</v>
      </c>
      <c r="D19" s="74">
        <v>43506</v>
      </c>
      <c r="E19" s="73" t="s">
        <v>35</v>
      </c>
      <c r="F19" s="75" t="s">
        <v>11</v>
      </c>
      <c r="G19" s="79">
        <f>+B19</f>
        <v>4087.13</v>
      </c>
      <c r="H19" s="77">
        <v>43874</v>
      </c>
      <c r="I19" s="78"/>
      <c r="J19" s="78"/>
      <c r="K19" s="78"/>
    </row>
    <row r="20" spans="1:11" ht="16.8">
      <c r="A20" s="71" t="s">
        <v>88</v>
      </c>
      <c r="B20" s="72">
        <v>11487.98</v>
      </c>
      <c r="C20" s="73" t="s">
        <v>46</v>
      </c>
      <c r="D20" s="74">
        <v>43503</v>
      </c>
      <c r="E20" s="73" t="s">
        <v>35</v>
      </c>
      <c r="F20" s="75" t="s">
        <v>11</v>
      </c>
      <c r="G20" s="79">
        <f>+B20</f>
        <v>11487.98</v>
      </c>
      <c r="H20" s="77"/>
      <c r="I20" s="78"/>
      <c r="J20" s="78"/>
      <c r="K20" s="78"/>
    </row>
    <row r="21" spans="1:11" ht="16.8">
      <c r="A21" s="71"/>
      <c r="B21" s="72"/>
      <c r="C21" s="73"/>
      <c r="D21" s="74"/>
      <c r="E21" s="73"/>
      <c r="F21" s="75"/>
      <c r="G21" s="79"/>
      <c r="H21" s="77"/>
      <c r="I21" s="78"/>
      <c r="J21" s="78"/>
      <c r="K21" s="78"/>
    </row>
    <row r="22" spans="1:11" ht="16.8">
      <c r="A22" s="71"/>
      <c r="B22" s="72"/>
      <c r="C22" s="73"/>
      <c r="D22" s="74"/>
      <c r="E22" s="73"/>
      <c r="F22" s="75"/>
      <c r="G22" s="79"/>
      <c r="H22" s="77"/>
      <c r="I22" s="78"/>
      <c r="J22" s="78"/>
      <c r="K22" s="78"/>
    </row>
    <row r="23" spans="1:11" ht="16.8">
      <c r="A23" s="71"/>
      <c r="B23" s="72"/>
      <c r="C23" s="73"/>
      <c r="D23" s="74"/>
      <c r="E23" s="73"/>
      <c r="F23" s="75"/>
      <c r="G23" s="79"/>
      <c r="H23" s="77"/>
      <c r="I23" s="78"/>
      <c r="J23" s="78"/>
      <c r="K23" s="78"/>
    </row>
    <row r="24" spans="1:11" ht="16.8">
      <c r="A24" s="71"/>
      <c r="B24" s="72"/>
      <c r="C24" s="73"/>
      <c r="D24" s="74"/>
      <c r="E24" s="73"/>
      <c r="F24" s="75"/>
      <c r="G24" s="79"/>
      <c r="H24" s="77"/>
      <c r="I24" s="78"/>
      <c r="J24" s="78"/>
      <c r="K24" s="78"/>
    </row>
    <row r="25" spans="1:11" ht="16.8">
      <c r="A25" s="71"/>
      <c r="B25" s="72"/>
      <c r="C25" s="73"/>
      <c r="D25" s="74"/>
      <c r="E25" s="73"/>
      <c r="F25" s="75"/>
      <c r="G25" s="79"/>
      <c r="H25" s="77"/>
      <c r="I25" s="78"/>
      <c r="J25" s="78"/>
      <c r="K25" s="78"/>
    </row>
    <row r="26" spans="1:11">
      <c r="A26" s="16" t="s">
        <v>40</v>
      </c>
      <c r="B26" s="53">
        <f>SUM(B17:B25)</f>
        <v>20618.079999999998</v>
      </c>
      <c r="C26" s="18"/>
      <c r="D26" s="18"/>
      <c r="E26" s="40"/>
      <c r="F26" s="40"/>
      <c r="G26" s="53">
        <f>SUM(G17:G25)</f>
        <v>20618.079999999998</v>
      </c>
      <c r="H26" s="21"/>
      <c r="I26" s="32"/>
      <c r="J26" s="32"/>
      <c r="K26" s="32"/>
    </row>
    <row r="27" spans="1:11" s="82" customFormat="1" ht="16.8">
      <c r="A27" s="71" t="s">
        <v>86</v>
      </c>
      <c r="B27" s="72">
        <v>1202.33</v>
      </c>
      <c r="C27" s="73" t="s">
        <v>46</v>
      </c>
      <c r="D27" s="74">
        <v>43875</v>
      </c>
      <c r="E27" s="73" t="s">
        <v>35</v>
      </c>
      <c r="F27" s="75" t="s">
        <v>11</v>
      </c>
      <c r="G27" s="79">
        <f>+B27</f>
        <v>1202.33</v>
      </c>
      <c r="H27" s="77">
        <v>43875</v>
      </c>
      <c r="I27" s="78"/>
      <c r="J27" s="78"/>
      <c r="K27" s="78"/>
    </row>
    <row r="28" spans="1:11" s="82" customFormat="1" ht="16.8">
      <c r="A28" s="71" t="s">
        <v>82</v>
      </c>
      <c r="B28" s="72">
        <v>255</v>
      </c>
      <c r="C28" s="73" t="s">
        <v>46</v>
      </c>
      <c r="D28" s="74">
        <v>43506</v>
      </c>
      <c r="E28" s="73" t="s">
        <v>35</v>
      </c>
      <c r="F28" s="75" t="s">
        <v>11</v>
      </c>
      <c r="G28" s="79">
        <f>+B28</f>
        <v>255</v>
      </c>
      <c r="H28" s="77">
        <v>43875</v>
      </c>
      <c r="I28" s="78"/>
      <c r="J28" s="78"/>
      <c r="K28" s="78"/>
    </row>
    <row r="29" spans="1:11" s="82" customFormat="1" ht="16.8">
      <c r="A29" s="71" t="s">
        <v>85</v>
      </c>
      <c r="B29" s="72">
        <v>348.06</v>
      </c>
      <c r="C29" s="73" t="s">
        <v>46</v>
      </c>
      <c r="D29" s="74">
        <v>43878</v>
      </c>
      <c r="E29" s="73" t="s">
        <v>35</v>
      </c>
      <c r="F29" s="75" t="s">
        <v>11</v>
      </c>
      <c r="G29" s="79">
        <f>+B29</f>
        <v>348.06</v>
      </c>
      <c r="H29" s="77">
        <v>43878</v>
      </c>
      <c r="I29" s="78"/>
      <c r="J29" s="78"/>
      <c r="K29" s="78"/>
    </row>
    <row r="30" spans="1:11" s="82" customFormat="1" ht="16.8">
      <c r="A30" s="71" t="s">
        <v>110</v>
      </c>
      <c r="B30" s="72">
        <v>43021.63</v>
      </c>
      <c r="C30" s="73" t="s">
        <v>46</v>
      </c>
      <c r="D30" s="74">
        <v>43865</v>
      </c>
      <c r="E30" s="73" t="s">
        <v>35</v>
      </c>
      <c r="F30" s="75" t="s">
        <v>11</v>
      </c>
      <c r="G30" s="79">
        <f t="shared" ref="G30:G38" si="1">+B30</f>
        <v>43021.63</v>
      </c>
      <c r="H30" s="77">
        <v>43867</v>
      </c>
      <c r="I30" s="78"/>
      <c r="J30" s="78"/>
      <c r="K30" s="78"/>
    </row>
    <row r="31" spans="1:11" s="82" customFormat="1" ht="16.8">
      <c r="A31" s="71" t="s">
        <v>111</v>
      </c>
      <c r="B31" s="72">
        <v>2999.21</v>
      </c>
      <c r="C31" s="73" t="s">
        <v>46</v>
      </c>
      <c r="D31" s="74">
        <v>43865</v>
      </c>
      <c r="E31" s="73" t="s">
        <v>35</v>
      </c>
      <c r="F31" s="75" t="s">
        <v>11</v>
      </c>
      <c r="G31" s="79">
        <f t="shared" si="1"/>
        <v>2999.21</v>
      </c>
      <c r="H31" s="77">
        <v>43867</v>
      </c>
      <c r="I31" s="78"/>
      <c r="J31" s="78"/>
      <c r="K31" s="78"/>
    </row>
    <row r="32" spans="1:11" s="82" customFormat="1" ht="16.8">
      <c r="A32" s="71" t="s">
        <v>112</v>
      </c>
      <c r="B32" s="72">
        <v>32930.089999999997</v>
      </c>
      <c r="C32" s="73" t="s">
        <v>46</v>
      </c>
      <c r="D32" s="74">
        <v>43865</v>
      </c>
      <c r="E32" s="73" t="s">
        <v>35</v>
      </c>
      <c r="F32" s="75" t="s">
        <v>11</v>
      </c>
      <c r="G32" s="79">
        <f t="shared" si="1"/>
        <v>32930.089999999997</v>
      </c>
      <c r="H32" s="77">
        <v>43867</v>
      </c>
      <c r="I32" s="78"/>
      <c r="J32" s="78"/>
      <c r="K32" s="78"/>
    </row>
    <row r="33" spans="1:11" s="82" customFormat="1" ht="16.8">
      <c r="A33" s="71" t="s">
        <v>113</v>
      </c>
      <c r="B33" s="72">
        <v>2471.5700000000002</v>
      </c>
      <c r="C33" s="73" t="s">
        <v>46</v>
      </c>
      <c r="D33" s="74">
        <v>43865</v>
      </c>
      <c r="E33" s="73" t="s">
        <v>35</v>
      </c>
      <c r="F33" s="75" t="s">
        <v>11</v>
      </c>
      <c r="G33" s="79">
        <f t="shared" si="1"/>
        <v>2471.5700000000002</v>
      </c>
      <c r="H33" s="77">
        <v>43867</v>
      </c>
      <c r="I33" s="78"/>
      <c r="J33" s="78"/>
      <c r="K33" s="78"/>
    </row>
    <row r="34" spans="1:11" s="82" customFormat="1" ht="16.8">
      <c r="A34" s="71" t="s">
        <v>114</v>
      </c>
      <c r="B34" s="72">
        <v>25544.36</v>
      </c>
      <c r="C34" s="73" t="s">
        <v>46</v>
      </c>
      <c r="D34" s="74">
        <v>43865</v>
      </c>
      <c r="E34" s="73" t="s">
        <v>35</v>
      </c>
      <c r="F34" s="75" t="s">
        <v>11</v>
      </c>
      <c r="G34" s="79">
        <f t="shared" si="1"/>
        <v>25544.36</v>
      </c>
      <c r="H34" s="77">
        <v>43867</v>
      </c>
      <c r="I34" s="78"/>
      <c r="J34" s="78"/>
      <c r="K34" s="78"/>
    </row>
    <row r="35" spans="1:11" s="82" customFormat="1" ht="16.8">
      <c r="A35" s="71" t="s">
        <v>115</v>
      </c>
      <c r="B35" s="72">
        <v>13123</v>
      </c>
      <c r="C35" s="73" t="s">
        <v>46</v>
      </c>
      <c r="D35" s="74">
        <v>43865</v>
      </c>
      <c r="E35" s="73" t="s">
        <v>35</v>
      </c>
      <c r="F35" s="75" t="s">
        <v>11</v>
      </c>
      <c r="G35" s="79">
        <f t="shared" si="1"/>
        <v>13123</v>
      </c>
      <c r="H35" s="77">
        <v>43868</v>
      </c>
      <c r="I35" s="78"/>
      <c r="J35" s="78"/>
      <c r="K35" s="78"/>
    </row>
    <row r="36" spans="1:11" s="82" customFormat="1" ht="16.8">
      <c r="A36" s="71" t="s">
        <v>116</v>
      </c>
      <c r="B36" s="72">
        <v>6561.5</v>
      </c>
      <c r="C36" s="73" t="s">
        <v>46</v>
      </c>
      <c r="D36" s="74">
        <v>43865</v>
      </c>
      <c r="E36" s="73" t="s">
        <v>35</v>
      </c>
      <c r="F36" s="75" t="s">
        <v>11</v>
      </c>
      <c r="G36" s="79">
        <f t="shared" si="1"/>
        <v>6561.5</v>
      </c>
      <c r="H36" s="77">
        <v>43868</v>
      </c>
      <c r="I36" s="78"/>
      <c r="J36" s="78"/>
      <c r="K36" s="78"/>
    </row>
    <row r="37" spans="1:11" s="82" customFormat="1" ht="16.8">
      <c r="A37" s="71" t="s">
        <v>117</v>
      </c>
      <c r="B37" s="72">
        <v>830.34</v>
      </c>
      <c r="C37" s="73" t="s">
        <v>46</v>
      </c>
      <c r="D37" s="74">
        <v>43865</v>
      </c>
      <c r="E37" s="73" t="s">
        <v>35</v>
      </c>
      <c r="F37" s="75" t="s">
        <v>11</v>
      </c>
      <c r="G37" s="79">
        <f t="shared" si="1"/>
        <v>830.34</v>
      </c>
      <c r="H37" s="77">
        <v>43868</v>
      </c>
      <c r="I37" s="78"/>
      <c r="J37" s="78"/>
      <c r="K37" s="78"/>
    </row>
    <row r="38" spans="1:11" s="82" customFormat="1" ht="16.8">
      <c r="A38" s="71" t="s">
        <v>115</v>
      </c>
      <c r="B38" s="72"/>
      <c r="C38" s="73"/>
      <c r="D38" s="74"/>
      <c r="E38" s="73"/>
      <c r="F38" s="75"/>
      <c r="G38" s="79">
        <f t="shared" si="1"/>
        <v>0</v>
      </c>
      <c r="H38" s="77"/>
      <c r="I38" s="78"/>
      <c r="J38" s="78"/>
      <c r="K38" s="78"/>
    </row>
    <row r="39" spans="1:11" s="82" customFormat="1" ht="16.8">
      <c r="A39" s="71" t="s">
        <v>116</v>
      </c>
      <c r="B39" s="72"/>
      <c r="C39" s="73"/>
      <c r="D39" s="74"/>
      <c r="E39" s="73"/>
      <c r="F39" s="75"/>
      <c r="G39" s="79"/>
      <c r="H39" s="77"/>
      <c r="I39" s="78"/>
      <c r="J39" s="78"/>
      <c r="K39" s="78"/>
    </row>
    <row r="40" spans="1:11" s="82" customFormat="1" ht="16.8">
      <c r="A40" s="71" t="s">
        <v>117</v>
      </c>
      <c r="B40" s="72"/>
      <c r="C40" s="73"/>
      <c r="D40" s="74"/>
      <c r="E40" s="73"/>
      <c r="F40" s="75"/>
      <c r="G40" s="79"/>
      <c r="H40" s="77"/>
      <c r="I40" s="78"/>
      <c r="J40" s="78"/>
      <c r="K40" s="78"/>
    </row>
    <row r="41" spans="1:11" s="82" customFormat="1" ht="16.8">
      <c r="A41" s="71"/>
      <c r="B41" s="72"/>
      <c r="C41" s="73"/>
      <c r="D41" s="74"/>
      <c r="E41" s="73"/>
      <c r="F41" s="75"/>
      <c r="G41" s="79"/>
      <c r="H41" s="77"/>
      <c r="I41" s="78"/>
      <c r="J41" s="78"/>
      <c r="K41" s="78"/>
    </row>
    <row r="42" spans="1:11" s="82" customFormat="1" ht="16.8">
      <c r="A42" s="71"/>
      <c r="B42" s="72"/>
      <c r="C42" s="73"/>
      <c r="D42" s="74"/>
      <c r="E42" s="73"/>
      <c r="F42" s="75"/>
      <c r="G42" s="79"/>
      <c r="H42" s="77"/>
      <c r="I42" s="78"/>
      <c r="J42" s="78"/>
      <c r="K42" s="78"/>
    </row>
    <row r="43" spans="1:11" ht="27">
      <c r="A43" s="87" t="s">
        <v>54</v>
      </c>
      <c r="B43" s="53">
        <f>SUM(B27:B42)</f>
        <v>129287.09</v>
      </c>
      <c r="C43" s="18"/>
      <c r="D43" s="18"/>
      <c r="E43" s="40"/>
      <c r="F43" s="40"/>
      <c r="G43" s="53">
        <f>SUM(G27:G42)</f>
        <v>129287.09</v>
      </c>
      <c r="H43" s="21"/>
      <c r="I43" s="32"/>
      <c r="J43" s="32"/>
      <c r="K43" s="32"/>
    </row>
    <row r="44" spans="1:11" ht="16.8">
      <c r="A44" s="71"/>
      <c r="B44" s="72"/>
      <c r="C44" s="73"/>
      <c r="D44" s="74"/>
      <c r="E44" s="73"/>
      <c r="F44" s="75"/>
      <c r="G44" s="79"/>
      <c r="H44" s="77"/>
      <c r="I44" s="78"/>
      <c r="J44" s="78"/>
      <c r="K44" s="78"/>
    </row>
    <row r="45" spans="1:11" ht="16.8">
      <c r="A45" s="16" t="s">
        <v>55</v>
      </c>
      <c r="B45" s="52">
        <f>+B46</f>
        <v>0</v>
      </c>
      <c r="C45" s="17"/>
      <c r="D45" s="17"/>
      <c r="E45" s="39"/>
      <c r="F45" s="39"/>
      <c r="G45" s="83">
        <f>+G44</f>
        <v>0</v>
      </c>
      <c r="H45" s="29"/>
      <c r="I45" s="32"/>
      <c r="J45" s="32"/>
      <c r="K45" s="32"/>
    </row>
    <row r="46" spans="1:11" ht="16.8">
      <c r="A46" s="71"/>
      <c r="B46" s="72"/>
      <c r="C46" s="73"/>
      <c r="D46" s="74"/>
      <c r="E46" s="73"/>
      <c r="F46" s="75"/>
      <c r="G46" s="76">
        <f>+B46</f>
        <v>0</v>
      </c>
      <c r="H46" s="77"/>
      <c r="I46" s="78"/>
      <c r="J46" s="78"/>
      <c r="K46" s="78"/>
    </row>
    <row r="48" spans="1:11" ht="16.8">
      <c r="A48" s="16" t="s">
        <v>41</v>
      </c>
      <c r="B48" s="52">
        <f>SUM(B45:B45)</f>
        <v>0</v>
      </c>
      <c r="C48" s="17"/>
      <c r="D48" s="17"/>
      <c r="E48" s="39"/>
      <c r="F48" s="39"/>
      <c r="G48" s="83">
        <f>SUM(G45:G45)</f>
        <v>0</v>
      </c>
      <c r="H48" s="29"/>
      <c r="I48" s="32"/>
      <c r="J48" s="32"/>
      <c r="K48" s="32"/>
    </row>
    <row r="49" spans="1:11" s="82" customFormat="1">
      <c r="A49" s="34"/>
      <c r="B49" s="79"/>
      <c r="C49" s="73"/>
      <c r="D49" s="80"/>
      <c r="E49" s="73"/>
      <c r="F49" s="75"/>
      <c r="G49" s="79"/>
      <c r="H49" s="77"/>
      <c r="I49" s="81"/>
      <c r="J49" s="81"/>
      <c r="K49" s="81"/>
    </row>
    <row r="50" spans="1:11" s="82" customFormat="1">
      <c r="A50" s="34"/>
      <c r="B50" s="79"/>
      <c r="C50" s="73"/>
      <c r="D50" s="80"/>
      <c r="E50" s="73"/>
      <c r="F50" s="75"/>
      <c r="G50" s="79"/>
      <c r="H50" s="77"/>
      <c r="I50" s="81"/>
      <c r="J50" s="81"/>
      <c r="K50" s="81"/>
    </row>
    <row r="51" spans="1:11" ht="16.8">
      <c r="A51" s="16" t="s">
        <v>42</v>
      </c>
      <c r="B51" s="52">
        <f>+B49+B50</f>
        <v>0</v>
      </c>
      <c r="C51" s="17"/>
      <c r="D51" s="17"/>
      <c r="E51" s="39"/>
      <c r="F51" s="39"/>
      <c r="G51" s="83">
        <f>+G49+G50</f>
        <v>0</v>
      </c>
      <c r="H51" s="29"/>
      <c r="I51" s="32"/>
      <c r="J51" s="32"/>
      <c r="K51" s="32"/>
    </row>
    <row r="52" spans="1:11" ht="16.8">
      <c r="A52" s="71"/>
      <c r="B52" s="72"/>
      <c r="C52" s="73"/>
      <c r="D52" s="74"/>
      <c r="E52" s="73"/>
      <c r="F52" s="75"/>
      <c r="G52" s="76">
        <f>+B52</f>
        <v>0</v>
      </c>
      <c r="H52" s="77"/>
      <c r="I52" s="78"/>
      <c r="J52" s="78"/>
      <c r="K52" s="78"/>
    </row>
    <row r="53" spans="1:11" ht="16.8">
      <c r="A53" s="16" t="s">
        <v>44</v>
      </c>
      <c r="B53" s="52">
        <f>+B52</f>
        <v>0</v>
      </c>
      <c r="C53" s="17"/>
      <c r="D53" s="17"/>
      <c r="E53" s="39"/>
      <c r="F53" s="39"/>
      <c r="G53" s="83">
        <f>SUM(G52)</f>
        <v>0</v>
      </c>
      <c r="H53" s="29"/>
      <c r="I53" s="32"/>
      <c r="J53" s="32"/>
      <c r="K53" s="32"/>
    </row>
    <row r="54" spans="1:11">
      <c r="A54" s="71"/>
      <c r="B54" s="86"/>
      <c r="C54" s="73"/>
      <c r="D54" s="74"/>
      <c r="E54" s="73"/>
      <c r="F54" s="75"/>
      <c r="G54" s="79"/>
      <c r="H54" s="77"/>
      <c r="I54" s="78"/>
      <c r="J54" s="78"/>
      <c r="K54" s="78"/>
    </row>
    <row r="55" spans="1:11">
      <c r="A55" s="71"/>
      <c r="B55" s="86"/>
      <c r="C55" s="73"/>
      <c r="D55" s="74"/>
      <c r="E55" s="73"/>
      <c r="F55" s="75"/>
      <c r="G55" s="79"/>
      <c r="H55" s="77"/>
      <c r="I55" s="78"/>
      <c r="J55" s="78"/>
      <c r="K55" s="78"/>
    </row>
    <row r="56" spans="1:11" ht="16.8">
      <c r="A56" s="16" t="s">
        <v>43</v>
      </c>
      <c r="B56" s="52">
        <f>+B55</f>
        <v>0</v>
      </c>
      <c r="C56" s="17"/>
      <c r="D56" s="17"/>
      <c r="E56" s="39"/>
      <c r="F56" s="39"/>
      <c r="G56" s="83"/>
      <c r="H56" s="29"/>
      <c r="I56" s="32"/>
      <c r="J56" s="32"/>
      <c r="K56" s="32"/>
    </row>
    <row r="57" spans="1:11">
      <c r="A57" s="71"/>
      <c r="B57" s="85"/>
      <c r="C57" s="73"/>
      <c r="D57" s="74"/>
      <c r="E57" s="73"/>
      <c r="F57" s="75"/>
      <c r="G57" s="79"/>
      <c r="H57" s="77"/>
      <c r="I57" s="78"/>
      <c r="J57" s="78"/>
      <c r="K57" s="78"/>
    </row>
    <row r="58" spans="1:11">
      <c r="A58" s="71"/>
      <c r="B58" s="86"/>
      <c r="C58" s="73"/>
      <c r="D58" s="74"/>
      <c r="E58" s="73"/>
      <c r="F58" s="75"/>
      <c r="G58" s="79"/>
      <c r="H58" s="77"/>
      <c r="I58" s="78"/>
      <c r="J58" s="78"/>
      <c r="K58" s="78"/>
    </row>
    <row r="59" spans="1:11">
      <c r="A59" s="71"/>
      <c r="B59" s="86"/>
      <c r="C59" s="73"/>
      <c r="D59" s="74"/>
      <c r="E59" s="73"/>
      <c r="F59" s="75"/>
      <c r="G59" s="79"/>
      <c r="H59" s="77"/>
      <c r="I59" s="78"/>
      <c r="J59" s="78"/>
      <c r="K59" s="78"/>
    </row>
    <row r="60" spans="1:11" ht="16.8">
      <c r="A60" s="16" t="s">
        <v>78</v>
      </c>
      <c r="B60" s="52">
        <f>+B44</f>
        <v>0</v>
      </c>
      <c r="C60" s="17"/>
      <c r="D60" s="17"/>
      <c r="E60" s="39"/>
      <c r="F60" s="39"/>
      <c r="G60" s="83">
        <f>+G44</f>
        <v>0</v>
      </c>
      <c r="H60" s="29"/>
      <c r="I60" s="32"/>
      <c r="J60" s="32"/>
      <c r="K60" s="32"/>
    </row>
    <row r="61" spans="1:11" s="82" customFormat="1" ht="16.8">
      <c r="A61" s="71" t="s">
        <v>103</v>
      </c>
      <c r="B61" s="72">
        <v>1136.95</v>
      </c>
      <c r="C61" s="73" t="s">
        <v>104</v>
      </c>
      <c r="D61" s="74">
        <v>43855</v>
      </c>
      <c r="E61" s="73" t="s">
        <v>35</v>
      </c>
      <c r="F61" s="75" t="s">
        <v>11</v>
      </c>
      <c r="G61" s="79">
        <f>+B61</f>
        <v>1136.95</v>
      </c>
      <c r="H61" s="77"/>
      <c r="I61" s="78"/>
      <c r="J61" s="78"/>
      <c r="K61" s="78"/>
    </row>
    <row r="62" spans="1:11" s="82" customFormat="1" ht="16.8">
      <c r="A62" s="71" t="s">
        <v>105</v>
      </c>
      <c r="B62" s="72">
        <v>3522.54</v>
      </c>
      <c r="C62" s="74" t="s">
        <v>107</v>
      </c>
      <c r="D62" s="74">
        <v>43816</v>
      </c>
      <c r="E62" s="73" t="s">
        <v>30</v>
      </c>
      <c r="F62" s="75" t="s">
        <v>11</v>
      </c>
      <c r="G62" s="79">
        <f t="shared" ref="G62:G68" si="2">+B62</f>
        <v>3522.54</v>
      </c>
      <c r="H62" s="77"/>
      <c r="I62" s="78"/>
      <c r="J62" s="78"/>
      <c r="K62" s="78"/>
    </row>
    <row r="63" spans="1:11" s="82" customFormat="1" ht="16.8">
      <c r="A63" s="71" t="s">
        <v>106</v>
      </c>
      <c r="B63" s="72">
        <v>2712.07</v>
      </c>
      <c r="C63" s="73" t="s">
        <v>108</v>
      </c>
      <c r="D63" s="74">
        <v>43858</v>
      </c>
      <c r="E63" s="73" t="s">
        <v>35</v>
      </c>
      <c r="F63" s="75" t="s">
        <v>11</v>
      </c>
      <c r="G63" s="79">
        <f t="shared" si="2"/>
        <v>2712.07</v>
      </c>
      <c r="H63" s="77"/>
      <c r="I63" s="78"/>
      <c r="J63" s="78"/>
      <c r="K63" s="78"/>
    </row>
    <row r="64" spans="1:11" s="82" customFormat="1" ht="16.8">
      <c r="A64" s="71" t="s">
        <v>28</v>
      </c>
      <c r="B64" s="72">
        <v>4699.26</v>
      </c>
      <c r="C64" s="73" t="s">
        <v>109</v>
      </c>
      <c r="D64" s="74">
        <v>43830</v>
      </c>
      <c r="E64" s="73" t="s">
        <v>30</v>
      </c>
      <c r="F64" s="75" t="s">
        <v>11</v>
      </c>
      <c r="G64" s="79">
        <f t="shared" si="2"/>
        <v>4699.26</v>
      </c>
      <c r="H64" s="77"/>
      <c r="I64" s="78"/>
      <c r="J64" s="78"/>
      <c r="K64" s="78"/>
    </row>
    <row r="65" spans="1:11" s="82" customFormat="1" ht="16.8">
      <c r="A65" s="71" t="s">
        <v>27</v>
      </c>
      <c r="B65" s="72">
        <v>512.77</v>
      </c>
      <c r="C65" s="73" t="s">
        <v>46</v>
      </c>
      <c r="D65" s="74"/>
      <c r="E65" s="73"/>
      <c r="F65" s="75"/>
      <c r="G65" s="79">
        <f t="shared" si="2"/>
        <v>512.77</v>
      </c>
      <c r="H65" s="77"/>
      <c r="I65" s="78"/>
      <c r="J65" s="78"/>
      <c r="K65" s="78"/>
    </row>
    <row r="66" spans="1:11" s="82" customFormat="1" ht="16.8">
      <c r="A66" s="71" t="s">
        <v>166</v>
      </c>
      <c r="B66" s="72">
        <v>3968.35</v>
      </c>
      <c r="C66" s="73" t="s">
        <v>167</v>
      </c>
      <c r="D66" s="74">
        <v>43867</v>
      </c>
      <c r="E66" s="73" t="s">
        <v>35</v>
      </c>
      <c r="F66" s="75"/>
      <c r="G66" s="79">
        <f t="shared" si="2"/>
        <v>3968.35</v>
      </c>
      <c r="H66" s="77"/>
      <c r="I66" s="78"/>
      <c r="J66" s="78"/>
      <c r="K66" s="78"/>
    </row>
    <row r="67" spans="1:11" s="82" customFormat="1" ht="16.8">
      <c r="A67" s="71" t="s">
        <v>168</v>
      </c>
      <c r="B67" s="72">
        <v>6250</v>
      </c>
      <c r="C67" s="73" t="s">
        <v>46</v>
      </c>
      <c r="D67" s="74"/>
      <c r="E67" s="73"/>
      <c r="F67" s="75"/>
      <c r="G67" s="79">
        <f t="shared" si="2"/>
        <v>6250</v>
      </c>
      <c r="H67" s="77"/>
      <c r="I67" s="78"/>
      <c r="J67" s="78"/>
      <c r="K67" s="78"/>
    </row>
    <row r="68" spans="1:11" s="82" customFormat="1" ht="16.8">
      <c r="A68" s="71" t="s">
        <v>178</v>
      </c>
      <c r="B68" s="72">
        <v>7000</v>
      </c>
      <c r="C68" s="73" t="s">
        <v>180</v>
      </c>
      <c r="D68" s="74">
        <v>43871</v>
      </c>
      <c r="E68" s="73" t="s">
        <v>35</v>
      </c>
      <c r="F68" s="75"/>
      <c r="G68" s="79">
        <f t="shared" si="2"/>
        <v>7000</v>
      </c>
      <c r="H68" s="77"/>
      <c r="I68" s="78"/>
      <c r="J68" s="78"/>
      <c r="K68" s="78"/>
    </row>
    <row r="69" spans="1:11" ht="16.8">
      <c r="A69" s="16" t="s">
        <v>102</v>
      </c>
      <c r="B69" s="52">
        <f>SUM(B61:B68)</f>
        <v>29801.94</v>
      </c>
      <c r="C69" s="17"/>
      <c r="D69" s="17"/>
      <c r="E69" s="39"/>
      <c r="F69" s="39"/>
      <c r="G69" s="52">
        <f>SUM(G61:G68)</f>
        <v>29801.94</v>
      </c>
      <c r="H69" s="29"/>
      <c r="I69" s="32"/>
      <c r="J69" s="32"/>
      <c r="K69" s="32"/>
    </row>
    <row r="70" spans="1:11" s="82" customFormat="1" ht="16.8">
      <c r="A70" s="71" t="s">
        <v>172</v>
      </c>
      <c r="B70" s="72">
        <v>17207.68</v>
      </c>
      <c r="C70" s="73" t="s">
        <v>177</v>
      </c>
      <c r="D70" s="74">
        <v>43865</v>
      </c>
      <c r="E70" s="73" t="s">
        <v>35</v>
      </c>
      <c r="F70" s="75"/>
      <c r="G70" s="79">
        <v>16100</v>
      </c>
      <c r="H70" s="77"/>
      <c r="I70" s="78"/>
      <c r="J70" s="78"/>
      <c r="K70" s="78"/>
    </row>
    <row r="71" spans="1:11" s="82" customFormat="1" ht="16.8">
      <c r="A71" s="71" t="s">
        <v>179</v>
      </c>
      <c r="B71" s="72">
        <v>6412.8</v>
      </c>
      <c r="C71" s="73" t="s">
        <v>183</v>
      </c>
      <c r="D71" s="74">
        <v>43852</v>
      </c>
      <c r="E71" s="73" t="s">
        <v>35</v>
      </c>
      <c r="F71" s="75"/>
      <c r="G71" s="79">
        <v>6000</v>
      </c>
      <c r="H71" s="77"/>
      <c r="I71" s="78"/>
      <c r="J71" s="78"/>
      <c r="K71" s="78"/>
    </row>
    <row r="72" spans="1:11" s="82" customFormat="1" ht="16.8">
      <c r="A72" s="71"/>
      <c r="B72" s="72"/>
      <c r="C72" s="74"/>
      <c r="D72" s="74"/>
      <c r="E72" s="73"/>
      <c r="F72" s="75"/>
      <c r="G72" s="79"/>
      <c r="H72" s="77"/>
      <c r="I72" s="78"/>
      <c r="J72" s="78"/>
      <c r="K72" s="78"/>
    </row>
    <row r="73" spans="1:11" ht="16.8">
      <c r="A73" s="16" t="s">
        <v>45</v>
      </c>
      <c r="B73" s="52">
        <f>+B70</f>
        <v>17207.68</v>
      </c>
      <c r="C73" s="17"/>
      <c r="D73" s="17"/>
      <c r="E73" s="39"/>
      <c r="F73" s="39"/>
      <c r="G73" s="83">
        <f>+G70</f>
        <v>16100</v>
      </c>
      <c r="H73" s="29"/>
      <c r="I73" s="32"/>
      <c r="J73" s="32"/>
      <c r="K73" s="32"/>
    </row>
    <row r="74" spans="1:11" ht="16.8">
      <c r="A74" s="71" t="s">
        <v>33</v>
      </c>
      <c r="B74" s="72">
        <v>49.07</v>
      </c>
      <c r="C74" s="73" t="s">
        <v>46</v>
      </c>
      <c r="D74" s="74">
        <v>43866</v>
      </c>
      <c r="E74" s="73" t="s">
        <v>35</v>
      </c>
      <c r="F74" s="75" t="s">
        <v>11</v>
      </c>
      <c r="G74" s="79">
        <f t="shared" ref="G74:G79" si="3">+B74</f>
        <v>49.07</v>
      </c>
      <c r="H74" s="77">
        <v>43868</v>
      </c>
      <c r="I74" s="78"/>
      <c r="J74" s="78"/>
      <c r="K74" s="78"/>
    </row>
    <row r="75" spans="1:11" ht="16.8">
      <c r="A75" s="71" t="s">
        <v>48</v>
      </c>
      <c r="B75" s="72">
        <v>3033.33</v>
      </c>
      <c r="C75" s="73" t="s">
        <v>51</v>
      </c>
      <c r="D75" s="74">
        <v>43844</v>
      </c>
      <c r="E75" s="73" t="s">
        <v>35</v>
      </c>
      <c r="F75" s="75" t="s">
        <v>11</v>
      </c>
      <c r="G75" s="79">
        <f t="shared" si="3"/>
        <v>3033.33</v>
      </c>
      <c r="H75" s="77">
        <v>43880</v>
      </c>
      <c r="I75" s="78"/>
      <c r="J75" s="78"/>
      <c r="K75" s="78"/>
    </row>
    <row r="76" spans="1:11" ht="16.8">
      <c r="A76" s="71" t="s">
        <v>81</v>
      </c>
      <c r="B76" s="72">
        <v>230</v>
      </c>
      <c r="C76" s="73" t="s">
        <v>46</v>
      </c>
      <c r="D76" s="74">
        <v>43871</v>
      </c>
      <c r="E76" s="73" t="s">
        <v>35</v>
      </c>
      <c r="F76" s="75" t="s">
        <v>11</v>
      </c>
      <c r="G76" s="79">
        <f t="shared" si="3"/>
        <v>230</v>
      </c>
      <c r="H76" s="77">
        <v>43875</v>
      </c>
      <c r="I76" s="78"/>
      <c r="J76" s="78"/>
      <c r="K76" s="78"/>
    </row>
    <row r="77" spans="1:11" ht="16.8">
      <c r="A77" s="71" t="s">
        <v>33</v>
      </c>
      <c r="B77" s="72">
        <v>50.47</v>
      </c>
      <c r="C77" s="73" t="s">
        <v>46</v>
      </c>
      <c r="D77" s="74">
        <v>43874</v>
      </c>
      <c r="E77" s="73" t="s">
        <v>35</v>
      </c>
      <c r="F77" s="75" t="s">
        <v>11</v>
      </c>
      <c r="G77" s="79">
        <f t="shared" si="3"/>
        <v>50.47</v>
      </c>
      <c r="H77" s="77">
        <v>43875</v>
      </c>
      <c r="I77" s="78"/>
      <c r="J77" s="78"/>
      <c r="K77" s="78"/>
    </row>
    <row r="78" spans="1:11" ht="16.8">
      <c r="A78" s="71" t="s">
        <v>89</v>
      </c>
      <c r="B78" s="72">
        <v>279.14</v>
      </c>
      <c r="C78" s="73" t="s">
        <v>90</v>
      </c>
      <c r="D78" s="74">
        <v>43690</v>
      </c>
      <c r="E78" s="73" t="s">
        <v>30</v>
      </c>
      <c r="F78" s="75" t="s">
        <v>11</v>
      </c>
      <c r="G78" s="79">
        <f t="shared" si="3"/>
        <v>279.14</v>
      </c>
      <c r="H78" s="77">
        <v>43875</v>
      </c>
      <c r="I78" s="78"/>
      <c r="J78" s="78"/>
      <c r="K78" s="78"/>
    </row>
    <row r="79" spans="1:11" ht="16.8">
      <c r="A79" s="71" t="s">
        <v>89</v>
      </c>
      <c r="B79" s="72">
        <v>368.23</v>
      </c>
      <c r="C79" s="73" t="s">
        <v>91</v>
      </c>
      <c r="D79" s="74">
        <v>43811</v>
      </c>
      <c r="E79" s="73" t="s">
        <v>30</v>
      </c>
      <c r="F79" s="75" t="s">
        <v>11</v>
      </c>
      <c r="G79" s="79">
        <f t="shared" si="3"/>
        <v>368.23</v>
      </c>
      <c r="H79" s="77">
        <v>43875</v>
      </c>
      <c r="I79" s="78"/>
      <c r="J79" s="78"/>
      <c r="K79" s="78"/>
    </row>
    <row r="80" spans="1:11" ht="16.8">
      <c r="A80" s="71" t="s">
        <v>92</v>
      </c>
      <c r="B80" s="72">
        <v>528.4</v>
      </c>
      <c r="C80" s="73" t="s">
        <v>93</v>
      </c>
      <c r="D80" s="74">
        <v>43767</v>
      </c>
      <c r="E80" s="73" t="s">
        <v>30</v>
      </c>
      <c r="F80" s="75" t="s">
        <v>11</v>
      </c>
      <c r="G80" s="79">
        <f t="shared" ref="G80:G119" si="4">+B80</f>
        <v>528.4</v>
      </c>
      <c r="H80" s="77">
        <v>43875</v>
      </c>
      <c r="I80" s="78"/>
      <c r="J80" s="78"/>
      <c r="K80" s="78"/>
    </row>
    <row r="81" spans="1:11" ht="16.8">
      <c r="A81" s="71" t="s">
        <v>94</v>
      </c>
      <c r="B81" s="72">
        <v>3051.75</v>
      </c>
      <c r="C81" s="73" t="s">
        <v>95</v>
      </c>
      <c r="D81" s="74">
        <v>43839</v>
      </c>
      <c r="E81" s="73" t="s">
        <v>35</v>
      </c>
      <c r="F81" s="75" t="s">
        <v>11</v>
      </c>
      <c r="G81" s="79">
        <f t="shared" si="4"/>
        <v>3051.75</v>
      </c>
      <c r="H81" s="77">
        <v>43875</v>
      </c>
      <c r="I81" s="78"/>
      <c r="J81" s="78"/>
      <c r="K81" s="78"/>
    </row>
    <row r="82" spans="1:11" ht="16.8">
      <c r="A82" s="71" t="s">
        <v>94</v>
      </c>
      <c r="B82" s="72">
        <v>390.4</v>
      </c>
      <c r="C82" s="73" t="s">
        <v>96</v>
      </c>
      <c r="D82" s="74">
        <v>43774</v>
      </c>
      <c r="E82" s="73" t="s">
        <v>30</v>
      </c>
      <c r="F82" s="75" t="s">
        <v>11</v>
      </c>
      <c r="G82" s="79">
        <f t="shared" si="4"/>
        <v>390.4</v>
      </c>
      <c r="H82" s="77">
        <v>43875</v>
      </c>
      <c r="I82" s="78"/>
      <c r="J82" s="78"/>
      <c r="K82" s="78"/>
    </row>
    <row r="83" spans="1:11" ht="16.8">
      <c r="A83" s="71" t="s">
        <v>97</v>
      </c>
      <c r="B83" s="72">
        <v>4812.5</v>
      </c>
      <c r="C83" s="73" t="s">
        <v>98</v>
      </c>
      <c r="D83" s="74">
        <v>43712</v>
      </c>
      <c r="E83" s="73" t="s">
        <v>30</v>
      </c>
      <c r="F83" s="75" t="s">
        <v>11</v>
      </c>
      <c r="G83" s="79">
        <f t="shared" si="4"/>
        <v>4812.5</v>
      </c>
      <c r="H83" s="77">
        <v>43875</v>
      </c>
      <c r="I83" s="78"/>
      <c r="J83" s="78"/>
      <c r="K83" s="78"/>
    </row>
    <row r="84" spans="1:11" ht="16.8">
      <c r="A84" s="71" t="s">
        <v>99</v>
      </c>
      <c r="B84" s="72">
        <v>255</v>
      </c>
      <c r="C84" s="73" t="s">
        <v>100</v>
      </c>
      <c r="D84" s="74">
        <v>43819</v>
      </c>
      <c r="E84" s="73" t="s">
        <v>30</v>
      </c>
      <c r="F84" s="75" t="s">
        <v>11</v>
      </c>
      <c r="G84" s="79">
        <f t="shared" si="4"/>
        <v>255</v>
      </c>
      <c r="H84" s="77">
        <v>43875</v>
      </c>
      <c r="I84" s="78"/>
      <c r="J84" s="78"/>
      <c r="K84" s="78"/>
    </row>
    <row r="85" spans="1:11" ht="16.8">
      <c r="A85" s="71" t="s">
        <v>99</v>
      </c>
      <c r="B85" s="72">
        <v>510</v>
      </c>
      <c r="C85" s="73" t="s">
        <v>101</v>
      </c>
      <c r="D85" s="74">
        <v>43775</v>
      </c>
      <c r="E85" s="73" t="s">
        <v>30</v>
      </c>
      <c r="F85" s="75" t="s">
        <v>11</v>
      </c>
      <c r="G85" s="79">
        <f t="shared" si="4"/>
        <v>510</v>
      </c>
      <c r="H85" s="77">
        <v>43875</v>
      </c>
      <c r="I85" s="78"/>
      <c r="J85" s="78"/>
      <c r="K85" s="78"/>
    </row>
    <row r="86" spans="1:11" ht="16.8">
      <c r="A86" s="71" t="s">
        <v>120</v>
      </c>
      <c r="B86" s="72">
        <v>23900</v>
      </c>
      <c r="C86" s="73" t="s">
        <v>121</v>
      </c>
      <c r="D86" s="74">
        <v>43847</v>
      </c>
      <c r="E86" s="73" t="s">
        <v>35</v>
      </c>
      <c r="F86" s="75" t="s">
        <v>11</v>
      </c>
      <c r="G86" s="79">
        <f t="shared" si="4"/>
        <v>23900</v>
      </c>
      <c r="H86" s="77">
        <v>43865</v>
      </c>
      <c r="I86" s="78"/>
      <c r="J86" s="78"/>
      <c r="K86" s="78"/>
    </row>
    <row r="87" spans="1:11" ht="16.8">
      <c r="A87" s="71" t="s">
        <v>122</v>
      </c>
      <c r="B87" s="72">
        <v>6332.69</v>
      </c>
      <c r="C87" s="73" t="s">
        <v>123</v>
      </c>
      <c r="D87" s="74"/>
      <c r="E87" s="73" t="s">
        <v>30</v>
      </c>
      <c r="F87" s="75" t="s">
        <v>11</v>
      </c>
      <c r="G87" s="79">
        <f t="shared" si="4"/>
        <v>6332.69</v>
      </c>
      <c r="H87" s="77">
        <v>43867</v>
      </c>
      <c r="I87" s="78"/>
      <c r="J87" s="78"/>
      <c r="K87" s="78"/>
    </row>
    <row r="88" spans="1:11" ht="16.8">
      <c r="A88" s="71" t="s">
        <v>125</v>
      </c>
      <c r="B88" s="72">
        <v>5600</v>
      </c>
      <c r="C88" s="73" t="s">
        <v>126</v>
      </c>
      <c r="D88" s="74">
        <v>43817</v>
      </c>
      <c r="E88" s="73" t="s">
        <v>30</v>
      </c>
      <c r="F88" s="75" t="s">
        <v>11</v>
      </c>
      <c r="G88" s="79">
        <f t="shared" si="4"/>
        <v>5600</v>
      </c>
      <c r="H88" s="77" t="s">
        <v>127</v>
      </c>
      <c r="I88" s="78"/>
      <c r="J88" s="78"/>
      <c r="K88" s="78"/>
    </row>
    <row r="89" spans="1:11" ht="16.8">
      <c r="A89" s="71" t="s">
        <v>128</v>
      </c>
      <c r="B89" s="72">
        <v>883.64</v>
      </c>
      <c r="C89" s="73" t="s">
        <v>129</v>
      </c>
      <c r="D89" s="74">
        <v>43769</v>
      </c>
      <c r="E89" s="73" t="s">
        <v>30</v>
      </c>
      <c r="F89" s="75" t="s">
        <v>11</v>
      </c>
      <c r="G89" s="79">
        <f t="shared" si="4"/>
        <v>883.64</v>
      </c>
      <c r="H89" s="77"/>
      <c r="I89" s="78"/>
      <c r="J89" s="78"/>
      <c r="K89" s="78"/>
    </row>
    <row r="90" spans="1:11" ht="16.8">
      <c r="A90" s="71" t="s">
        <v>24</v>
      </c>
      <c r="B90" s="72">
        <v>625.6</v>
      </c>
      <c r="C90" s="73" t="s">
        <v>130</v>
      </c>
      <c r="D90" s="74">
        <v>43759</v>
      </c>
      <c r="E90" s="73" t="s">
        <v>30</v>
      </c>
      <c r="F90" s="75"/>
      <c r="G90" s="79">
        <f t="shared" si="4"/>
        <v>625.6</v>
      </c>
      <c r="H90" s="77"/>
      <c r="I90" s="78"/>
      <c r="J90" s="78"/>
      <c r="K90" s="78"/>
    </row>
    <row r="91" spans="1:11" ht="16.8">
      <c r="A91" s="71" t="s">
        <v>24</v>
      </c>
      <c r="B91" s="72">
        <v>390</v>
      </c>
      <c r="C91" s="73" t="s">
        <v>131</v>
      </c>
      <c r="D91" s="74">
        <v>43759</v>
      </c>
      <c r="E91" s="73" t="s">
        <v>30</v>
      </c>
      <c r="F91" s="75"/>
      <c r="G91" s="79">
        <f t="shared" si="4"/>
        <v>390</v>
      </c>
      <c r="H91" s="77"/>
      <c r="I91" s="78"/>
      <c r="J91" s="78"/>
      <c r="K91" s="78"/>
    </row>
    <row r="92" spans="1:11" ht="16.8">
      <c r="A92" s="71" t="s">
        <v>24</v>
      </c>
      <c r="B92" s="72">
        <v>420</v>
      </c>
      <c r="C92" s="73" t="s">
        <v>132</v>
      </c>
      <c r="D92" s="74">
        <v>43759</v>
      </c>
      <c r="E92" s="73" t="s">
        <v>30</v>
      </c>
      <c r="F92" s="75"/>
      <c r="G92" s="79">
        <f t="shared" si="4"/>
        <v>420</v>
      </c>
      <c r="H92" s="77"/>
      <c r="I92" s="78"/>
      <c r="J92" s="78"/>
      <c r="K92" s="78"/>
    </row>
    <row r="93" spans="1:11" ht="16.8">
      <c r="A93" s="71" t="s">
        <v>24</v>
      </c>
      <c r="B93" s="72">
        <v>1316.75</v>
      </c>
      <c r="C93" s="73" t="s">
        <v>133</v>
      </c>
      <c r="D93" s="74">
        <v>43769</v>
      </c>
      <c r="E93" s="73" t="s">
        <v>30</v>
      </c>
      <c r="F93" s="75"/>
      <c r="G93" s="79">
        <f t="shared" si="4"/>
        <v>1316.75</v>
      </c>
      <c r="H93" s="77"/>
      <c r="I93" s="78"/>
      <c r="J93" s="78"/>
      <c r="K93" s="78"/>
    </row>
    <row r="94" spans="1:11" ht="16.8">
      <c r="A94" s="71" t="s">
        <v>24</v>
      </c>
      <c r="B94" s="72">
        <v>2600</v>
      </c>
      <c r="C94" s="73" t="s">
        <v>134</v>
      </c>
      <c r="D94" s="74">
        <v>43789</v>
      </c>
      <c r="E94" s="73" t="s">
        <v>30</v>
      </c>
      <c r="F94" s="75"/>
      <c r="G94" s="79">
        <f t="shared" si="4"/>
        <v>2600</v>
      </c>
      <c r="H94" s="77"/>
      <c r="I94" s="78"/>
      <c r="J94" s="78"/>
      <c r="K94" s="78"/>
    </row>
    <row r="95" spans="1:11" ht="16.8">
      <c r="A95" s="71" t="s">
        <v>135</v>
      </c>
      <c r="B95" s="72">
        <v>1327.8747169999999</v>
      </c>
      <c r="C95" s="73" t="s">
        <v>136</v>
      </c>
      <c r="D95" s="74">
        <v>43748</v>
      </c>
      <c r="E95" s="73" t="s">
        <v>30</v>
      </c>
      <c r="F95" s="75"/>
      <c r="G95" s="79">
        <f t="shared" si="4"/>
        <v>1327.8747169999999</v>
      </c>
      <c r="H95" s="77"/>
      <c r="I95" s="78"/>
      <c r="J95" s="78"/>
      <c r="K95" s="78"/>
    </row>
    <row r="96" spans="1:11" ht="16.8">
      <c r="A96" s="71" t="s">
        <v>137</v>
      </c>
      <c r="B96" s="72">
        <v>3860</v>
      </c>
      <c r="C96" s="73" t="s">
        <v>138</v>
      </c>
      <c r="D96" s="74">
        <v>43703</v>
      </c>
      <c r="E96" s="73" t="s">
        <v>30</v>
      </c>
      <c r="F96" s="75"/>
      <c r="G96" s="79">
        <f t="shared" si="4"/>
        <v>3860</v>
      </c>
      <c r="H96" s="77"/>
      <c r="I96" s="78"/>
      <c r="J96" s="78"/>
      <c r="K96" s="78"/>
    </row>
    <row r="97" spans="1:11" ht="16.8">
      <c r="A97" s="71" t="s">
        <v>139</v>
      </c>
      <c r="B97" s="72">
        <v>1500</v>
      </c>
      <c r="C97" s="73" t="s">
        <v>140</v>
      </c>
      <c r="D97" s="74">
        <v>43747</v>
      </c>
      <c r="E97" s="73" t="s">
        <v>30</v>
      </c>
      <c r="F97" s="75"/>
      <c r="G97" s="79">
        <f t="shared" si="4"/>
        <v>1500</v>
      </c>
      <c r="H97" s="77"/>
      <c r="I97" s="78"/>
      <c r="J97" s="78"/>
      <c r="K97" s="78"/>
    </row>
    <row r="98" spans="1:11" ht="16.8">
      <c r="A98" s="71" t="s">
        <v>141</v>
      </c>
      <c r="B98" s="72">
        <v>4875</v>
      </c>
      <c r="C98" s="73" t="s">
        <v>142</v>
      </c>
      <c r="D98" s="74">
        <v>43649</v>
      </c>
      <c r="E98" s="73" t="s">
        <v>30</v>
      </c>
      <c r="F98" s="75"/>
      <c r="G98" s="79">
        <f t="shared" si="4"/>
        <v>4875</v>
      </c>
      <c r="H98" s="77"/>
      <c r="I98" s="78"/>
      <c r="J98" s="78"/>
      <c r="K98" s="78"/>
    </row>
    <row r="99" spans="1:11" ht="16.8">
      <c r="A99" s="71" t="s">
        <v>143</v>
      </c>
      <c r="B99" s="72">
        <v>500</v>
      </c>
      <c r="C99" s="73" t="s">
        <v>144</v>
      </c>
      <c r="D99" s="74">
        <v>43769</v>
      </c>
      <c r="E99" s="73" t="s">
        <v>30</v>
      </c>
      <c r="F99" s="75"/>
      <c r="G99" s="79">
        <f t="shared" si="4"/>
        <v>500</v>
      </c>
      <c r="H99" s="77"/>
      <c r="I99" s="78"/>
      <c r="J99" s="78"/>
      <c r="K99" s="78"/>
    </row>
    <row r="100" spans="1:11" ht="16.8">
      <c r="A100" s="71" t="s">
        <v>145</v>
      </c>
      <c r="B100" s="72">
        <v>3600</v>
      </c>
      <c r="C100" s="73" t="s">
        <v>146</v>
      </c>
      <c r="D100" s="74">
        <v>43651</v>
      </c>
      <c r="E100" s="73" t="s">
        <v>30</v>
      </c>
      <c r="F100" s="75"/>
      <c r="G100" s="79">
        <f t="shared" si="4"/>
        <v>3600</v>
      </c>
      <c r="H100" s="77"/>
      <c r="I100" s="78"/>
      <c r="J100" s="78"/>
      <c r="K100" s="78"/>
    </row>
    <row r="101" spans="1:11" ht="16.8">
      <c r="A101" s="71" t="s">
        <v>63</v>
      </c>
      <c r="B101" s="72">
        <v>1500</v>
      </c>
      <c r="C101" s="73" t="s">
        <v>147</v>
      </c>
      <c r="D101" s="74">
        <v>43739</v>
      </c>
      <c r="E101" s="73" t="s">
        <v>30</v>
      </c>
      <c r="F101" s="75"/>
      <c r="G101" s="79">
        <f t="shared" si="4"/>
        <v>1500</v>
      </c>
      <c r="H101" s="77"/>
      <c r="I101" s="78"/>
      <c r="J101" s="78"/>
      <c r="K101" s="78"/>
    </row>
    <row r="102" spans="1:11" ht="16.8">
      <c r="A102" s="71" t="s">
        <v>63</v>
      </c>
      <c r="B102" s="72">
        <v>600</v>
      </c>
      <c r="C102" s="73" t="s">
        <v>148</v>
      </c>
      <c r="D102" s="74">
        <v>43739</v>
      </c>
      <c r="E102" s="73" t="s">
        <v>30</v>
      </c>
      <c r="F102" s="75"/>
      <c r="G102" s="79">
        <f t="shared" si="4"/>
        <v>600</v>
      </c>
      <c r="H102" s="77"/>
      <c r="I102" s="78"/>
      <c r="J102" s="78"/>
      <c r="K102" s="78"/>
    </row>
    <row r="103" spans="1:11" ht="16.8">
      <c r="A103" s="71" t="s">
        <v>150</v>
      </c>
      <c r="B103" s="72">
        <v>3500</v>
      </c>
      <c r="C103" s="73" t="s">
        <v>65</v>
      </c>
      <c r="D103" s="74">
        <v>43747</v>
      </c>
      <c r="E103" s="73" t="s">
        <v>30</v>
      </c>
      <c r="F103" s="75"/>
      <c r="G103" s="79">
        <f t="shared" si="4"/>
        <v>3500</v>
      </c>
      <c r="H103" s="77"/>
      <c r="I103" s="78"/>
      <c r="J103" s="78"/>
      <c r="K103" s="78"/>
    </row>
    <row r="104" spans="1:11" ht="16.8">
      <c r="A104" s="71" t="s">
        <v>66</v>
      </c>
      <c r="B104" s="72">
        <v>4250</v>
      </c>
      <c r="C104" s="73" t="s">
        <v>151</v>
      </c>
      <c r="D104" s="74">
        <v>43749</v>
      </c>
      <c r="E104" s="73" t="s">
        <v>30</v>
      </c>
      <c r="F104" s="75"/>
      <c r="G104" s="79">
        <f t="shared" si="4"/>
        <v>4250</v>
      </c>
      <c r="H104" s="77"/>
      <c r="I104" s="78"/>
      <c r="J104" s="78"/>
      <c r="K104" s="78"/>
    </row>
    <row r="105" spans="1:11" ht="16.8">
      <c r="A105" s="71" t="s">
        <v>66</v>
      </c>
      <c r="B105" s="72">
        <v>3075</v>
      </c>
      <c r="C105" s="73" t="s">
        <v>152</v>
      </c>
      <c r="D105" s="74">
        <v>43649</v>
      </c>
      <c r="E105" s="73" t="s">
        <v>30</v>
      </c>
      <c r="F105" s="75"/>
      <c r="G105" s="79">
        <f t="shared" si="4"/>
        <v>3075</v>
      </c>
      <c r="H105" s="77"/>
      <c r="I105" s="78"/>
      <c r="J105" s="78"/>
      <c r="K105" s="78"/>
    </row>
    <row r="106" spans="1:11" ht="16.8">
      <c r="A106" s="71" t="s">
        <v>66</v>
      </c>
      <c r="B106" s="72">
        <v>501.5</v>
      </c>
      <c r="C106" s="73" t="s">
        <v>153</v>
      </c>
      <c r="D106" s="74">
        <v>43558</v>
      </c>
      <c r="E106" s="73" t="s">
        <v>30</v>
      </c>
      <c r="F106" s="75"/>
      <c r="G106" s="79">
        <f t="shared" si="4"/>
        <v>501.5</v>
      </c>
      <c r="H106" s="77"/>
      <c r="I106" s="78"/>
      <c r="J106" s="78"/>
      <c r="K106" s="78"/>
    </row>
    <row r="107" spans="1:11" ht="16.8">
      <c r="A107" s="71" t="s">
        <v>66</v>
      </c>
      <c r="B107" s="72">
        <v>596.28</v>
      </c>
      <c r="C107" s="73" t="s">
        <v>69</v>
      </c>
      <c r="D107" s="74">
        <v>43728</v>
      </c>
      <c r="E107" s="73" t="s">
        <v>30</v>
      </c>
      <c r="F107" s="75"/>
      <c r="G107" s="79">
        <f t="shared" si="4"/>
        <v>596.28</v>
      </c>
      <c r="H107" s="77"/>
      <c r="I107" s="78"/>
      <c r="J107" s="78"/>
      <c r="K107" s="78"/>
    </row>
    <row r="108" spans="1:11" ht="16.8">
      <c r="A108" s="71" t="s">
        <v>66</v>
      </c>
      <c r="B108" s="72">
        <v>2677.5</v>
      </c>
      <c r="C108" s="73" t="s">
        <v>154</v>
      </c>
      <c r="D108" s="74">
        <v>43732</v>
      </c>
      <c r="E108" s="73" t="s">
        <v>30</v>
      </c>
      <c r="F108" s="75"/>
      <c r="G108" s="79">
        <f t="shared" si="4"/>
        <v>2677.5</v>
      </c>
      <c r="H108" s="77"/>
      <c r="I108" s="78"/>
      <c r="J108" s="78"/>
      <c r="K108" s="78"/>
    </row>
    <row r="109" spans="1:11" ht="16.8">
      <c r="A109" s="71" t="s">
        <v>66</v>
      </c>
      <c r="B109" s="72">
        <v>1785</v>
      </c>
      <c r="C109" s="73" t="s">
        <v>155</v>
      </c>
      <c r="D109" s="74">
        <v>43732</v>
      </c>
      <c r="E109" s="73" t="s">
        <v>30</v>
      </c>
      <c r="F109" s="75"/>
      <c r="G109" s="79">
        <f t="shared" si="4"/>
        <v>1785</v>
      </c>
      <c r="H109" s="77"/>
      <c r="I109" s="78"/>
      <c r="J109" s="78"/>
      <c r="K109" s="78"/>
    </row>
    <row r="110" spans="1:11" ht="16.8">
      <c r="A110" s="71" t="s">
        <v>156</v>
      </c>
      <c r="B110" s="72">
        <v>2328</v>
      </c>
      <c r="C110" s="73" t="s">
        <v>157</v>
      </c>
      <c r="D110" s="74">
        <v>43677</v>
      </c>
      <c r="E110" s="73" t="s">
        <v>30</v>
      </c>
      <c r="F110" s="75"/>
      <c r="G110" s="79">
        <f t="shared" si="4"/>
        <v>2328</v>
      </c>
      <c r="H110" s="77"/>
      <c r="I110" s="78"/>
      <c r="J110" s="78"/>
      <c r="K110" s="78"/>
    </row>
    <row r="111" spans="1:11" ht="16.8">
      <c r="A111" s="71" t="s">
        <v>158</v>
      </c>
      <c r="B111" s="72">
        <v>120</v>
      </c>
      <c r="C111" s="73" t="s">
        <v>159</v>
      </c>
      <c r="D111" s="74">
        <v>43774</v>
      </c>
      <c r="E111" s="73"/>
      <c r="F111" s="75"/>
      <c r="G111" s="79">
        <f t="shared" si="4"/>
        <v>120</v>
      </c>
      <c r="H111" s="77"/>
      <c r="I111" s="78"/>
      <c r="J111" s="78"/>
      <c r="K111" s="78"/>
    </row>
    <row r="112" spans="1:11" ht="16.8">
      <c r="A112" s="71" t="s">
        <v>158</v>
      </c>
      <c r="B112" s="72">
        <v>109.09</v>
      </c>
      <c r="C112" s="73" t="s">
        <v>160</v>
      </c>
      <c r="D112" s="74">
        <v>43679</v>
      </c>
      <c r="E112" s="73"/>
      <c r="F112" s="75"/>
      <c r="G112" s="79">
        <f t="shared" si="4"/>
        <v>109.09</v>
      </c>
      <c r="H112" s="77"/>
      <c r="I112" s="78"/>
      <c r="J112" s="78"/>
      <c r="K112" s="78"/>
    </row>
    <row r="113" spans="1:11" ht="16.8">
      <c r="A113" s="71" t="s">
        <v>158</v>
      </c>
      <c r="B113" s="72">
        <v>54.54</v>
      </c>
      <c r="C113" s="73" t="s">
        <v>161</v>
      </c>
      <c r="D113" s="74">
        <v>43654</v>
      </c>
      <c r="E113" s="73"/>
      <c r="F113" s="75"/>
      <c r="G113" s="79">
        <f t="shared" si="4"/>
        <v>54.54</v>
      </c>
      <c r="H113" s="77"/>
      <c r="I113" s="78"/>
      <c r="J113" s="78"/>
      <c r="K113" s="78"/>
    </row>
    <row r="114" spans="1:11" ht="16.8">
      <c r="A114" s="71" t="s">
        <v>162</v>
      </c>
      <c r="B114" s="72"/>
      <c r="C114" s="73"/>
      <c r="D114" s="74">
        <v>43462</v>
      </c>
      <c r="E114" s="73" t="s">
        <v>31</v>
      </c>
      <c r="F114" s="75"/>
      <c r="G114" s="79">
        <f t="shared" si="4"/>
        <v>0</v>
      </c>
      <c r="H114" s="77"/>
      <c r="I114" s="78"/>
      <c r="J114" s="78"/>
      <c r="K114" s="78"/>
    </row>
    <row r="115" spans="1:11" ht="16.8">
      <c r="A115" s="71" t="s">
        <v>163</v>
      </c>
      <c r="B115" s="72">
        <v>400</v>
      </c>
      <c r="C115" s="73" t="s">
        <v>164</v>
      </c>
      <c r="D115" s="74">
        <v>43740</v>
      </c>
      <c r="E115" s="73" t="s">
        <v>30</v>
      </c>
      <c r="F115" s="75"/>
      <c r="G115" s="79">
        <f t="shared" si="4"/>
        <v>400</v>
      </c>
      <c r="H115" s="77"/>
      <c r="I115" s="78"/>
      <c r="J115" s="78"/>
      <c r="K115" s="78"/>
    </row>
    <row r="116" spans="1:11" ht="16.8">
      <c r="A116" s="71" t="s">
        <v>169</v>
      </c>
      <c r="B116" s="72">
        <v>171.99</v>
      </c>
      <c r="C116" s="73" t="s">
        <v>170</v>
      </c>
      <c r="D116" s="74">
        <v>43812</v>
      </c>
      <c r="E116" s="73" t="s">
        <v>30</v>
      </c>
      <c r="F116" s="75" t="s">
        <v>171</v>
      </c>
      <c r="G116" s="79">
        <f t="shared" si="4"/>
        <v>171.99</v>
      </c>
      <c r="H116" s="77">
        <v>43886</v>
      </c>
      <c r="I116" s="78"/>
      <c r="J116" s="78"/>
      <c r="K116" s="78"/>
    </row>
    <row r="117" spans="1:11" ht="19.2">
      <c r="A117" s="71" t="s">
        <v>173</v>
      </c>
      <c r="B117" s="72">
        <v>122.95</v>
      </c>
      <c r="C117" s="93">
        <v>346</v>
      </c>
      <c r="D117" s="74">
        <v>43809</v>
      </c>
      <c r="E117" s="73" t="s">
        <v>30</v>
      </c>
      <c r="F117" s="75"/>
      <c r="G117" s="79">
        <f t="shared" si="4"/>
        <v>122.95</v>
      </c>
      <c r="H117" s="77"/>
      <c r="I117" s="78"/>
      <c r="J117" s="78"/>
      <c r="K117" s="78"/>
    </row>
    <row r="118" spans="1:11" ht="16.8">
      <c r="A118" s="71" t="s">
        <v>174</v>
      </c>
      <c r="B118" s="72">
        <v>4232.6899999999996</v>
      </c>
      <c r="C118" s="73" t="s">
        <v>175</v>
      </c>
      <c r="D118" s="74">
        <v>43728</v>
      </c>
      <c r="E118" s="73" t="s">
        <v>30</v>
      </c>
      <c r="F118" s="75"/>
      <c r="G118" s="79">
        <f t="shared" si="4"/>
        <v>4232.6899999999996</v>
      </c>
      <c r="H118" s="77"/>
      <c r="I118" s="78"/>
      <c r="J118" s="78"/>
      <c r="K118" s="78"/>
    </row>
    <row r="119" spans="1:11" ht="16.8">
      <c r="A119" s="71" t="s">
        <v>174</v>
      </c>
      <c r="B119" s="72">
        <v>3232.07</v>
      </c>
      <c r="C119" s="73" t="s">
        <v>176</v>
      </c>
      <c r="D119" s="74">
        <v>43749</v>
      </c>
      <c r="E119" s="73" t="s">
        <v>30</v>
      </c>
      <c r="F119" s="75"/>
      <c r="G119" s="79">
        <f t="shared" si="4"/>
        <v>3232.07</v>
      </c>
      <c r="H119" s="77"/>
      <c r="I119" s="78"/>
      <c r="J119" s="78"/>
      <c r="K119" s="78"/>
    </row>
    <row r="120" spans="1:11" ht="16.8">
      <c r="A120" s="16" t="s">
        <v>38</v>
      </c>
      <c r="B120" s="54">
        <f>SUM(B76:B118)</f>
        <v>94231.984716999999</v>
      </c>
      <c r="C120" s="19"/>
      <c r="D120" s="20"/>
      <c r="E120" s="41"/>
      <c r="F120" s="41"/>
      <c r="G120" s="54">
        <f>SUM(G76:G118)</f>
        <v>94231.984716999999</v>
      </c>
      <c r="H120" s="30"/>
      <c r="I120" s="32"/>
      <c r="J120" s="32"/>
      <c r="K120" s="32"/>
    </row>
    <row r="121" spans="1:11" ht="16.8">
      <c r="A121" s="21"/>
      <c r="B121" s="55"/>
      <c r="C121" s="22"/>
      <c r="D121" s="22"/>
      <c r="E121" s="42"/>
      <c r="F121" s="42"/>
      <c r="G121" s="66"/>
      <c r="H121" s="22"/>
      <c r="I121" s="32"/>
      <c r="J121" s="32"/>
      <c r="K121" s="32"/>
    </row>
    <row r="122" spans="1:11" ht="16.8">
      <c r="A122" s="23" t="s">
        <v>13</v>
      </c>
      <c r="B122" s="56">
        <f>+B16+B26+B43+B48+B51+B53+B56+B60+B73+B120</f>
        <v>425723.70471699996</v>
      </c>
      <c r="C122" s="23"/>
      <c r="D122" s="23"/>
      <c r="E122" s="43"/>
      <c r="F122" s="43"/>
      <c r="G122" s="67">
        <f>G16+G26+G120+G48+G60+G43+G51+G73</f>
        <v>424616.02471699996</v>
      </c>
      <c r="H122" s="31"/>
      <c r="I122" s="33"/>
      <c r="J122" s="33"/>
      <c r="K122" s="33"/>
    </row>
    <row r="123" spans="1:11">
      <c r="A123" s="100" t="s">
        <v>14</v>
      </c>
      <c r="B123" s="57"/>
      <c r="C123" s="89"/>
      <c r="D123" s="102"/>
      <c r="E123" s="37"/>
      <c r="F123" s="104" t="s">
        <v>15</v>
      </c>
      <c r="G123" s="68"/>
      <c r="H123" s="84"/>
      <c r="I123" s="24"/>
    </row>
    <row r="124" spans="1:11">
      <c r="A124" s="101"/>
      <c r="B124" s="57"/>
      <c r="C124" s="89"/>
      <c r="D124" s="103"/>
      <c r="E124" s="37"/>
      <c r="F124" s="105"/>
      <c r="G124" s="68"/>
      <c r="H124" s="84"/>
      <c r="I124" s="24"/>
    </row>
    <row r="125" spans="1:11">
      <c r="A125" s="101"/>
      <c r="B125" s="57"/>
      <c r="C125" s="89"/>
      <c r="D125" s="103"/>
      <c r="E125" s="37"/>
      <c r="F125" s="105"/>
      <c r="G125" s="68"/>
      <c r="H125" s="84"/>
      <c r="I125" s="24"/>
    </row>
    <row r="126" spans="1:11">
      <c r="A126" s="101"/>
      <c r="B126" s="58"/>
      <c r="C126" s="35"/>
      <c r="D126" s="103"/>
      <c r="E126" s="37"/>
      <c r="F126" s="105"/>
      <c r="G126" s="69"/>
      <c r="H126" s="90"/>
      <c r="I126" s="24"/>
    </row>
    <row r="127" spans="1:11">
      <c r="A127" s="101"/>
      <c r="B127" s="57"/>
      <c r="C127" s="89"/>
      <c r="D127" s="103"/>
      <c r="E127" s="37"/>
      <c r="F127" s="105"/>
      <c r="G127" s="68"/>
      <c r="H127" s="84"/>
      <c r="I127" s="24"/>
    </row>
    <row r="128" spans="1:11">
      <c r="A128" s="88"/>
      <c r="B128" s="57"/>
      <c r="C128" s="89"/>
      <c r="D128" s="91"/>
      <c r="E128" s="37"/>
      <c r="F128" s="92"/>
      <c r="G128" s="68"/>
      <c r="H128" s="84"/>
      <c r="I128" s="24"/>
    </row>
    <row r="129" spans="1:9">
      <c r="A129" s="88"/>
      <c r="B129" s="57"/>
      <c r="C129" s="89"/>
      <c r="D129" s="91"/>
      <c r="E129" s="37"/>
      <c r="F129" s="92"/>
      <c r="G129" s="68"/>
      <c r="H129" s="84"/>
      <c r="I129" s="24"/>
    </row>
    <row r="130" spans="1:9">
      <c r="A130" s="88"/>
      <c r="B130" s="57"/>
      <c r="C130" s="89"/>
      <c r="D130" s="91"/>
      <c r="E130" s="37"/>
      <c r="F130" s="92"/>
      <c r="G130" s="68"/>
      <c r="H130" s="84"/>
      <c r="I130" s="24"/>
    </row>
    <row r="131" spans="1:9">
      <c r="A131" s="101" t="s">
        <v>16</v>
      </c>
      <c r="B131" s="57"/>
      <c r="C131" s="89"/>
      <c r="D131" s="103"/>
      <c r="E131" s="37"/>
      <c r="F131" s="37"/>
      <c r="G131" s="64"/>
      <c r="H131" s="6"/>
      <c r="I131" s="24"/>
    </row>
    <row r="132" spans="1:9">
      <c r="A132" s="101"/>
      <c r="B132" s="58"/>
      <c r="C132" s="35"/>
      <c r="D132" s="103"/>
      <c r="E132" s="37"/>
      <c r="F132" s="37"/>
      <c r="G132" s="64"/>
      <c r="H132" s="6"/>
      <c r="I132" s="24"/>
    </row>
    <row r="133" spans="1:9">
      <c r="A133" s="25"/>
      <c r="B133" s="59"/>
      <c r="C133" s="26"/>
      <c r="D133" s="27"/>
      <c r="E133" s="44"/>
      <c r="F133" s="44"/>
      <c r="G133" s="70"/>
      <c r="H133" s="26"/>
      <c r="I133" s="28"/>
    </row>
    <row r="136" spans="1:9">
      <c r="B136" s="60">
        <f>+B9+B10+B89+B90+B91+B92+B93+B94+B95+B96+B97+B98+B99+B100+B101+B102+B103+B104+B105+B106+B107+B108+B109+B110+B111+B112+B113+B114+B115+B117+B118+B119</f>
        <v>79972.984716999985</v>
      </c>
    </row>
    <row r="138" spans="1:9">
      <c r="C138" s="47"/>
      <c r="D138" s="61"/>
    </row>
    <row r="139" spans="1:9">
      <c r="C139" s="47"/>
      <c r="D139" s="61"/>
    </row>
    <row r="140" spans="1:9">
      <c r="D140" s="61"/>
    </row>
    <row r="141" spans="1:9">
      <c r="D141" s="61"/>
    </row>
  </sheetData>
  <mergeCells count="5">
    <mergeCell ref="A123:A127"/>
    <mergeCell ref="D123:D127"/>
    <mergeCell ref="F123:F127"/>
    <mergeCell ref="A131:A132"/>
    <mergeCell ref="D131:D132"/>
  </mergeCells>
  <pageMargins left="0.7" right="0.7" top="0.75" bottom="0.75" header="0.3" footer="0.3"/>
  <pageSetup paperSize="9" scale="45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2020</vt:lpstr>
      <vt:lpstr>febbraio</vt:lpstr>
      <vt:lpstr>'2020'!Area_stampa</vt:lpstr>
      <vt:lpstr>febbraio!Area_stampa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2021-05-24T13:31:14Z</dcterms:modified>
</cp:coreProperties>
</file>